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9345" tabRatio="598"/>
  </bookViews>
  <sheets>
    <sheet name="2016 YILI KÖYDES YOL " sheetId="35" r:id="rId1"/>
  </sheets>
  <externalReferences>
    <externalReference r:id="rId2"/>
    <externalReference r:id="rId3"/>
    <externalReference r:id="rId4"/>
    <externalReference r:id="rId5"/>
  </externalReferences>
  <definedNames>
    <definedName name="_____ı150" localSheetId="0">#REF!</definedName>
    <definedName name="_____ı150">#REF!</definedName>
    <definedName name="___ı150" localSheetId="0">#REF!</definedName>
    <definedName name="___ı150">#REF!</definedName>
    <definedName name="ağrı">[1]PROGRAM!$F$69</definedName>
    <definedName name="ARTVİN">[1]PROGRAM!$F$102</definedName>
    <definedName name="BİN">'[2]2006 ÖDENEK'!$A$1</definedName>
    <definedName name="bitlis">[1]PROGRAM!$F$134</definedName>
    <definedName name="DEVAM">'[2]YENİ İŞLER'!$X$3</definedName>
    <definedName name="DİYARBAKIR">[1]PROGRAM!$F$197</definedName>
    <definedName name="EDİRNE">[1]PROGRAM!$F$228</definedName>
    <definedName name="ERZİNCAN">[1]PROGRAM!$F$266</definedName>
    <definedName name="EŞEK" localSheetId="0">#REF!</definedName>
    <definedName name="EŞEK">#REF!</definedName>
    <definedName name="HAKKARİ">[1]PROGRAM!$F$308</definedName>
    <definedName name="İÇ">'[2]2005 ÖDENEK'!$D$8</definedName>
    <definedName name="İÇME">'[2]YENİ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>'[2]YENİ İŞLER'!$S$3</definedName>
    <definedName name="KARAMAN">[1]PROGRAM!$F$344</definedName>
    <definedName name="KARS">[1]PROGRAM!$F$373</definedName>
    <definedName name="MARDİN">'[3]PROGRAM ÇIKTI (2)'!$F$418</definedName>
    <definedName name="muğla">[1]PROGRAM!$F$266</definedName>
    <definedName name="ORDU">[1]PROGRAM!$F$428</definedName>
    <definedName name="ORTAK">'[2]YENİ İŞLER'!$Y$3</definedName>
    <definedName name="ÖDENEK" localSheetId="0">#REF!</definedName>
    <definedName name="ÖDENEK">#REF!</definedName>
    <definedName name="PARA">'[4]KÖYDES 2. ETAP PROGRAMI'!$AN$6</definedName>
    <definedName name="PUAN" localSheetId="0">#REF!</definedName>
    <definedName name="PUAN">#REF!</definedName>
    <definedName name="RİZE">[1]PROGRAM!$F$461</definedName>
    <definedName name="sensin" localSheetId="0">#REF!</definedName>
    <definedName name="sensin">#REF!</definedName>
    <definedName name="SİİRT" localSheetId="0">#REF!</definedName>
    <definedName name="SİİRT">#REF!</definedName>
    <definedName name="sorgun">#REF!</definedName>
    <definedName name="SULAMA">'[2]YENİ İŞLER'!$R$3</definedName>
    <definedName name="ŞIRNAK">[1]PROGRAM!$F$499</definedName>
    <definedName name="TOP">[1]DAĞITIM!$U$19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>'[4]KÖYDES 2. ETAP PROGRAMI'!$AC$31</definedName>
    <definedName name="_xlnm.Print_Titles" localSheetId="0">'2016 YILI KÖYDES YOL '!$1:$3</definedName>
    <definedName name="YL">'[2]2005 ÖDENEK'!$C$8</definedName>
    <definedName name="YOL">'[2]YENİ İŞLER'!$P$3</definedName>
  </definedNames>
  <calcPr calcId="124519"/>
</workbook>
</file>

<file path=xl/calcChain.xml><?xml version="1.0" encoding="utf-8"?>
<calcChain xmlns="http://schemas.openxmlformats.org/spreadsheetml/2006/main">
  <c r="I71" i="35"/>
  <c r="L33"/>
  <c r="L127"/>
  <c r="M127"/>
  <c r="L125"/>
  <c r="M125"/>
  <c r="L107"/>
  <c r="M107"/>
  <c r="G36"/>
  <c r="I43"/>
  <c r="I33"/>
  <c r="I107"/>
  <c r="K60"/>
  <c r="K45"/>
  <c r="K123"/>
  <c r="J123"/>
  <c r="J125" s="1"/>
  <c r="J127" s="1"/>
  <c r="I123"/>
  <c r="H123"/>
  <c r="G123"/>
  <c r="F123"/>
  <c r="F125" s="1"/>
  <c r="F127" s="1"/>
  <c r="J107"/>
  <c r="H107"/>
  <c r="G107"/>
  <c r="F107"/>
  <c r="K104"/>
  <c r="J104"/>
  <c r="H104"/>
  <c r="G104"/>
  <c r="F104"/>
  <c r="K102"/>
  <c r="J102"/>
  <c r="I102"/>
  <c r="H102"/>
  <c r="G102"/>
  <c r="F102"/>
  <c r="K91"/>
  <c r="J91"/>
  <c r="I91"/>
  <c r="H91"/>
  <c r="G91"/>
  <c r="F91"/>
  <c r="K76"/>
  <c r="J76"/>
  <c r="G76"/>
  <c r="F76"/>
  <c r="K71"/>
  <c r="J71"/>
  <c r="H71"/>
  <c r="G71"/>
  <c r="F71"/>
  <c r="J60"/>
  <c r="I60"/>
  <c r="H60"/>
  <c r="G60"/>
  <c r="F60"/>
  <c r="K50"/>
  <c r="J50"/>
  <c r="I50"/>
  <c r="H50"/>
  <c r="G50"/>
  <c r="F50"/>
  <c r="J45"/>
  <c r="I45"/>
  <c r="H45"/>
  <c r="G45"/>
  <c r="F45"/>
  <c r="K43"/>
  <c r="J43"/>
  <c r="H43"/>
  <c r="G43"/>
  <c r="F43"/>
  <c r="K36"/>
  <c r="J36"/>
  <c r="I36"/>
  <c r="H36"/>
  <c r="F36"/>
  <c r="K33"/>
  <c r="J33"/>
  <c r="H33"/>
  <c r="G33"/>
  <c r="F33"/>
  <c r="K20"/>
  <c r="J20"/>
  <c r="I20"/>
  <c r="H20"/>
  <c r="G20"/>
  <c r="F20"/>
  <c r="H125" l="1"/>
  <c r="H127" s="1"/>
  <c r="I125"/>
  <c r="I127" s="1"/>
  <c r="G125"/>
  <c r="G127" s="1"/>
  <c r="K125"/>
  <c r="K127" s="1"/>
</calcChain>
</file>

<file path=xl/sharedStrings.xml><?xml version="1.0" encoding="utf-8"?>
<sst xmlns="http://schemas.openxmlformats.org/spreadsheetml/2006/main" count="479" uniqueCount="154">
  <si>
    <t>AÇIKLAMALAR</t>
  </si>
  <si>
    <t>İLÇESİ</t>
  </si>
  <si>
    <t>SEKTÖRÜN ADI</t>
  </si>
  <si>
    <t>YERİ (KÖY/ÜNİTE)</t>
  </si>
  <si>
    <t>YOL</t>
  </si>
  <si>
    <t>MERKEZ</t>
  </si>
  <si>
    <t>AYDINCIK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</si>
  <si>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</si>
  <si>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</si>
  <si>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</si>
  <si>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</si>
  <si>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</si>
  <si>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</si>
  <si>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</si>
  <si>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SORGUN</t>
  </si>
  <si>
    <t>ŞEFAATLİ</t>
  </si>
  <si>
    <t>YENİFAKILI</t>
  </si>
  <si>
    <t>YERKÖY</t>
  </si>
  <si>
    <t>SIRA NO</t>
  </si>
  <si>
    <t>ÖDENEĞİ (TL)</t>
  </si>
  <si>
    <t>HARCAMA             (TL)</t>
  </si>
  <si>
    <t>1. KAT ASFALT</t>
  </si>
  <si>
    <t>2. KAT ASFALT</t>
  </si>
  <si>
    <t>Program             Km.</t>
  </si>
  <si>
    <t>Yapılan             Km.</t>
  </si>
  <si>
    <t>MERKEZ İLÇE TOPLAMI</t>
  </si>
  <si>
    <t>AKDAĞMADENİ İLÇESİ TOPLAMI</t>
  </si>
  <si>
    <t>AYDINCIK İLÇESİ TOPLAMI</t>
  </si>
  <si>
    <t>BOĞAZLIYAN İLÇESİ TOPLAMI</t>
  </si>
  <si>
    <t>ÇEKEREK İLÇESİ TOPLAMI</t>
  </si>
  <si>
    <t>KADIŞEHRİ İLÇESİ TOPLAMI</t>
  </si>
  <si>
    <t>SARIKAYA İLÇESİ TOPLAMI</t>
  </si>
  <si>
    <t>SORGUN İLÇESİ TOPLAMI</t>
  </si>
  <si>
    <t>YENİFAKILI İLÇESİ TOPLAMI</t>
  </si>
  <si>
    <t>YERKÖY İLÇESİ TOPLAMI</t>
  </si>
  <si>
    <t>PROJENİN ADI</t>
  </si>
  <si>
    <t>KÖYDES</t>
  </si>
  <si>
    <t>ŞEFAATLİ İLÇESİ TOPLAMI</t>
  </si>
  <si>
    <t>ORTAK ALIM (Asfalt+Yedek Parça+Akaryakıt. Vb)</t>
  </si>
  <si>
    <t>SARAYKENT İLÇESİ TOPLAMI</t>
  </si>
  <si>
    <t>ÇANDIR İLÇESİ TOPLAM</t>
  </si>
  <si>
    <t>ÇAYIRALAN İLÇESİ TOPLAM</t>
  </si>
  <si>
    <t xml:space="preserve"> TOPLAM</t>
  </si>
  <si>
    <t>Eskiören-Fehimli</t>
  </si>
  <si>
    <t>2015 YILI KÖY-DES GENEL TOPLAM</t>
  </si>
  <si>
    <t>Dereboymul-Kç.Nefes</t>
  </si>
  <si>
    <t>Aktaş-Grp.Ky.İlt</t>
  </si>
  <si>
    <t>Dy.İlt.Battal</t>
  </si>
  <si>
    <t xml:space="preserve">(Musabeyli)-Grp.Ky.Sağlık-Güneşli-By.Nefes-Dambasan-Haydarbeyli-Karalar-Çadırardıç </t>
  </si>
  <si>
    <t>Dy.İlt.-Yudan-Ky.İlt.</t>
  </si>
  <si>
    <t>(Dambasan)-Delihasan-Çorum İl sınırı</t>
  </si>
  <si>
    <t>(Karalar)-Sarıfatma</t>
  </si>
  <si>
    <t>Dy.İlt.-Kırım-Mollahasan Mah.-Cihanpaşa</t>
  </si>
  <si>
    <t>İlç.Merk.Grp.Ky.Recepli-Bozlar-Grp.Ky.İlt.</t>
  </si>
  <si>
    <t>(Topaç)-Dayılı-Araplıçiftliği Mah.</t>
  </si>
  <si>
    <t>Dy.İlt.-Grp.Ky.İnceçayır-İşleğen-Yazıpınarı-Çağlayan-Koyunculu-Yeşilova-Osmanpaşa (BM)</t>
  </si>
  <si>
    <t>Dy.İlt.-Baltasarılar</t>
  </si>
  <si>
    <t>Derbent (Köy İçi)</t>
  </si>
  <si>
    <t>(Bozlar)-Grp.Ky.Güdülelmahacılı-Köçeklioğlu-Tekkeyenicesi-Osmanpaşa (BM)</t>
  </si>
  <si>
    <t>(Haydarbeyli)-Çatma-Yk.Çatma Mah.</t>
  </si>
  <si>
    <t>Tayip ( Köy İçi)</t>
  </si>
  <si>
    <t>A.MADENİ</t>
  </si>
  <si>
    <t>Akçakoyunlu (Köy İçi)</t>
  </si>
  <si>
    <t>Aş.Çulhalı (Köy İçi)</t>
  </si>
  <si>
    <t>Dy.İlt.Güllük</t>
  </si>
  <si>
    <t>Dy.İlt.(Oluközü)-Konacı-Karadikmen</t>
  </si>
  <si>
    <t>Üçkaraağaç  (Köy İçi)</t>
  </si>
  <si>
    <t>Kayakışla  (Köy İçi)</t>
  </si>
  <si>
    <t>Dayılı-Sarıkaya.İlç.Hd.</t>
  </si>
  <si>
    <t>Dy.İlt.-Arpalık</t>
  </si>
  <si>
    <t>(Karahisartatlısı)-Örenkale-Karaalikaçağı-Yünalanı</t>
  </si>
  <si>
    <t>Ky.İlt.-Kuşlukaçağı-Uzakçay</t>
  </si>
  <si>
    <t>Dy.İlt-Gökdere-Belekcihan (B)-Dayılı</t>
  </si>
  <si>
    <t>Ky.İlt.-Mollaismail</t>
  </si>
  <si>
    <t xml:space="preserve">Aydıncık İlç.Merk.-Mercimekören-Kösrelik </t>
  </si>
  <si>
    <t>Dy.İlt.Devecipınar -Yazıkışla</t>
  </si>
  <si>
    <t>Dy.İlt.Yazıçepni</t>
  </si>
  <si>
    <t>Sırçalı-Yamaçlı</t>
  </si>
  <si>
    <t>Boğazlıyan İlç.Merk.-Başhoroz-Müftükışla</t>
  </si>
  <si>
    <t>Dy.İlt-Oğulcuk-Belören</t>
  </si>
  <si>
    <t>Çandır İlç:merk.-Büyükkışla</t>
  </si>
  <si>
    <t>(Menteşe) Ky.İlt.- Sarıkaya İlç.Hd.</t>
  </si>
  <si>
    <t>Çayıralan İlç.Merk.-Aş.Tekke-Yk.Tekke-Derekemal-İnönü-Yk.Yahyasaray-Akdağnmadeni İlç.Hd.</t>
  </si>
  <si>
    <t>(Aş.Tekke)-Günyayla-Konuklar (B)-Menteşe-Karakışla</t>
  </si>
  <si>
    <t>Çayıralan İlç.Mer.-Turluhan-Elçi-Kayseri İl.Hd.</t>
  </si>
  <si>
    <t>Dy.İlt.-Doğanoğlu-Kırkdilim</t>
  </si>
  <si>
    <t>Ky.İlt.-İlbeyli</t>
  </si>
  <si>
    <t>Dy.İlt.-Alıçlı</t>
  </si>
  <si>
    <t>Yk.Karakaya-Gökdere</t>
  </si>
  <si>
    <t>Ky.İlt.-Mehmetli</t>
  </si>
  <si>
    <t>Ky.İlt.-Çayırözü</t>
  </si>
  <si>
    <t>İlç.Mer-İsaklı</t>
  </si>
  <si>
    <t>Ky.İlt.-Yk.Karahacılı</t>
  </si>
  <si>
    <t>Örencik (Köy İçi)</t>
  </si>
  <si>
    <t>Dy.İlt.-Yankı-Saraykent İlç.Sn.</t>
  </si>
  <si>
    <t>Dy.İlt.-Yavihasan</t>
  </si>
  <si>
    <t>Dy.İlt.Seyhan-Dikmesöğüt-Yelten-Ovacık-Gümüşsu-Elmalıçiftliği-Tokat İl Sn.</t>
  </si>
  <si>
    <t>Ky.İlt.Akçakale</t>
  </si>
  <si>
    <t>Dy.İlt.-Hanözü</t>
  </si>
  <si>
    <t>Dy.İlt.Yakacık-Yanık</t>
  </si>
  <si>
    <t>Dy.İlt.-Gümüşdiğin</t>
  </si>
  <si>
    <t>Ky.İlt.-Kemallı</t>
  </si>
  <si>
    <t xml:space="preserve">Dy.İlt.-Halıköy  </t>
  </si>
  <si>
    <t>Ky.İlt.-Çiçeklihüyüğü</t>
  </si>
  <si>
    <t>Ky.İlt.Çiçekli -Beşkavak</t>
  </si>
  <si>
    <t>Ky.İlt.-Kamberli</t>
  </si>
  <si>
    <t>Kilitli Parke (Muhtelif köyler)</t>
  </si>
  <si>
    <t>(Yazıkaplancı)-Hisarbey</t>
  </si>
  <si>
    <t>Karayakup (B)-Koçcağız</t>
  </si>
  <si>
    <t>(Köprücek)Baraklı yol ayr.-Çayıralan İlç.Hd.</t>
  </si>
  <si>
    <t>Çatak-Yahyalı</t>
  </si>
  <si>
    <t>Dy.İlt.Karahallı-Çatak</t>
  </si>
  <si>
    <t>Dy.İlt.-Alifakılı</t>
  </si>
  <si>
    <t>İlç.Merk.Köprücek-Baraklı</t>
  </si>
  <si>
    <t>Dy.İlt.-Doğansaray</t>
  </si>
  <si>
    <t>Emirbey-Kürkçü</t>
  </si>
  <si>
    <t>Gündüzlü- Azapbaşı</t>
  </si>
  <si>
    <t>Karayakup (B) -Kç.Çalağıl -Sorgun İlç.Hd.</t>
  </si>
  <si>
    <t>Bağlıca-Sorgun İlç.Hd.</t>
  </si>
  <si>
    <t>Dy.İlt.-Ilısu</t>
  </si>
  <si>
    <t xml:space="preserve">İlç.Merk.Toprakpınar-Burunkışla-Yk.Sarıkaya </t>
  </si>
  <si>
    <t>Duralidayılı-Ky.İlt.</t>
  </si>
  <si>
    <t>Dy.İlt.Grp.Belencumafakılı -Aş.Emirler-Yk.Emirler</t>
  </si>
  <si>
    <t>Dy.İlt.-Ayrıdam</t>
  </si>
  <si>
    <t>Sorgun İlç.Merk.-Bağlarbaşı-By.Kışla</t>
  </si>
  <si>
    <t>Dy.İlt.(Karaveli)-Çavuş-Gedikhasanlı -By.Ören</t>
  </si>
  <si>
    <t>İlç.Merk.Kç.Köhne-Şahmuratlı-Alcı-Merkez İlç.Hd.</t>
  </si>
  <si>
    <t>Dy.İlt.Günyazı</t>
  </si>
  <si>
    <t>Dy.İlt.-Dişli-Ağcın-Taşpınar</t>
  </si>
  <si>
    <t>Dy.İlt.Boğazcumafakılı</t>
  </si>
  <si>
    <t>Dy.İlt.-Gevrek</t>
  </si>
  <si>
    <t>Grp.Ky.Kızılyar-Saçlı-Saatli-İbrahimhacılı-Güzelli-Boğazlıyan İlç.Hd.</t>
  </si>
  <si>
    <t>Dy.İlt.-Grp.Ky.Akpınar-Hacıuşağı-Hacıosmanlı-Orhan-Ky.İl</t>
  </si>
  <si>
    <t>Ky.İlt.-Topaç</t>
  </si>
  <si>
    <t>Dy.İlt.(Sekili )-Süleymanlı-Yakuplu-Çalıklı-Beserek</t>
  </si>
  <si>
    <t>Dy.İlt.-Terzili-Çamlıbel</t>
  </si>
  <si>
    <t>Salmanlı (BM) -Poyraz</t>
  </si>
  <si>
    <t>Dy.İlt.Yk.İhsangazili</t>
  </si>
  <si>
    <t>Dy.İlt.-Aş.Elmahacılı</t>
  </si>
  <si>
    <t>Şefaatli İlç.Hd.-Yk.Eğerci-Aş.Eğerci-Kırşehir İl.Hd.</t>
  </si>
  <si>
    <t>Ky.İlt.-Hacımusalı</t>
  </si>
  <si>
    <t>Ky.İlt-Hacılı</t>
  </si>
  <si>
    <t>Dy.İlt.-Harkaşan</t>
  </si>
  <si>
    <t>Grp.Ky.İlt.-Kumluca</t>
  </si>
  <si>
    <t>Grp.Ky.İlt.-Çakırlar</t>
  </si>
  <si>
    <t>Grp.Ky.İlt.-Kocaoğlu</t>
  </si>
  <si>
    <t>Dy.İlt.-Grp.Ky.Akpınar-Hacıuşağı-Hacıosmanlı-Orhan-Ky.İlt</t>
  </si>
  <si>
    <t>Bitti</t>
  </si>
  <si>
    <t>Devam Ediyor</t>
  </si>
  <si>
    <t>KİLİTLİ PARKE</t>
  </si>
  <si>
    <t>Program             m²</t>
  </si>
  <si>
    <t>Yapılan             m²</t>
  </si>
  <si>
    <t>Dy.İlt.-Hacıfakılı-Kırlar-Çaypınar-Akçakoyunlu -Çardak-Ky.İlt</t>
  </si>
  <si>
    <t xml:space="preserve">2016 YILI KÖYDES PROJESİ YATIRIM PROGRAMI                                                                                                                                                                        (01-10-2016 Tarihi İtibariyle)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</si>
</sst>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5" formatCode="_-* #,##0.00\ _T_L_-;\-* #,##0.00\ _T_L_-;_-* &quot;-&quot;??\ _T_L_-;_-@_-"/>
    <numFmt numFmtId="166" formatCode="_-* #,##0_T_L_-;\-* #,##0_T_L_-;_-* &quot;-&quot;_T_L_-;_-@_-"/>
    <numFmt numFmtId="167" formatCode="_-* #,##0.00_T_L_-;\-* #,##0.00_T_L_-;_-* &quot;-&quot;??_T_L_-;_-@_-"/>
    <numFmt numFmtId="168" formatCode="#,##0.0"/>
    <numFmt numFmtId="169" formatCode="0.0"/>
  </numFmts>
  <fonts count="13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7" fillId="0" borderId="3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8" fillId="6" borderId="1" xfId="10" applyFont="1" applyFill="1" applyBorder="1" applyAlignment="1">
      <alignment horizontal="center" vertical="center" wrapText="1"/>
    </xf>
    <xf numFmtId="0" fontId="7" fillId="6" borderId="14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vertical="center" wrapText="1"/>
    </xf>
    <xf numFmtId="4" fontId="7" fillId="0" borderId="1" xfId="14" applyNumberFormat="1" applyFont="1" applyFill="1" applyBorder="1" applyAlignment="1">
      <alignment horizontal="center" vertical="center"/>
    </xf>
    <xf numFmtId="0" fontId="7" fillId="6" borderId="2" xfId="10" applyFont="1" applyFill="1" applyBorder="1" applyAlignment="1">
      <alignment horizontal="center" vertical="center" wrapText="1"/>
    </xf>
    <xf numFmtId="3" fontId="7" fillId="0" borderId="3" xfId="10" applyNumberFormat="1" applyFont="1" applyFill="1" applyBorder="1" applyAlignment="1">
      <alignment horizontal="center" vertical="center" wrapText="1"/>
    </xf>
    <xf numFmtId="168" fontId="7" fillId="0" borderId="7" xfId="10" applyNumberFormat="1" applyFont="1" applyFill="1" applyBorder="1" applyAlignment="1">
      <alignment horizontal="center" vertical="center" wrapText="1"/>
    </xf>
    <xf numFmtId="168" fontId="7" fillId="0" borderId="3" xfId="10" applyNumberFormat="1" applyFont="1" applyFill="1" applyBorder="1" applyAlignment="1">
      <alignment horizontal="center" vertical="center" wrapText="1"/>
    </xf>
    <xf numFmtId="0" fontId="8" fillId="0" borderId="10" xfId="10" applyFont="1" applyFill="1" applyBorder="1" applyAlignment="1">
      <alignment horizontal="center" vertical="center" wrapText="1"/>
    </xf>
    <xf numFmtId="168" fontId="7" fillId="0" borderId="13" xfId="10" applyNumberFormat="1" applyFont="1" applyFill="1" applyBorder="1" applyAlignment="1">
      <alignment horizontal="center" vertical="center" wrapText="1"/>
    </xf>
    <xf numFmtId="168" fontId="7" fillId="0" borderId="19" xfId="10" applyNumberFormat="1" applyFont="1" applyFill="1" applyBorder="1" applyAlignment="1">
      <alignment horizontal="center" vertical="center" wrapText="1"/>
    </xf>
    <xf numFmtId="4" fontId="9" fillId="4" borderId="5" xfId="10" applyNumberFormat="1" applyFont="1" applyFill="1" applyBorder="1" applyAlignment="1">
      <alignment horizontal="center" vertical="center" wrapText="1"/>
    </xf>
    <xf numFmtId="4" fontId="9" fillId="4" borderId="24" xfId="10" applyNumberFormat="1" applyFont="1" applyFill="1" applyBorder="1" applyAlignment="1">
      <alignment horizontal="center" vertical="center" wrapText="1"/>
    </xf>
    <xf numFmtId="168" fontId="9" fillId="4" borderId="4" xfId="10" applyNumberFormat="1" applyFont="1" applyFill="1" applyBorder="1" applyAlignment="1">
      <alignment horizontal="center" vertical="center" wrapText="1"/>
    </xf>
    <xf numFmtId="168" fontId="9" fillId="4" borderId="25" xfId="10" applyNumberFormat="1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168" fontId="7" fillId="0" borderId="6" xfId="10" applyNumberFormat="1" applyFont="1" applyFill="1" applyBorder="1" applyAlignment="1">
      <alignment horizontal="center" vertical="center" wrapText="1"/>
    </xf>
    <xf numFmtId="168" fontId="7" fillId="0" borderId="18" xfId="10" applyNumberFormat="1" applyFont="1" applyFill="1" applyBorder="1" applyAlignment="1">
      <alignment horizontal="center" vertical="center" wrapText="1"/>
    </xf>
    <xf numFmtId="0" fontId="7" fillId="0" borderId="29" xfId="10" applyFont="1" applyFill="1" applyBorder="1" applyAlignment="1">
      <alignment horizontal="center" vertical="center" wrapText="1"/>
    </xf>
    <xf numFmtId="3" fontId="9" fillId="4" borderId="4" xfId="10" applyNumberFormat="1" applyFont="1" applyFill="1" applyBorder="1" applyAlignment="1">
      <alignment horizontal="center" vertical="center" wrapText="1"/>
    </xf>
    <xf numFmtId="0" fontId="8" fillId="6" borderId="16" xfId="10" applyFont="1" applyFill="1" applyBorder="1" applyAlignment="1">
      <alignment horizontal="center" vertical="center" wrapText="1"/>
    </xf>
    <xf numFmtId="4" fontId="7" fillId="6" borderId="16" xfId="14" applyNumberFormat="1" applyFont="1" applyFill="1" applyBorder="1" applyAlignment="1">
      <alignment horizontal="center" vertical="center"/>
    </xf>
    <xf numFmtId="3" fontId="7" fillId="6" borderId="14" xfId="10" applyNumberFormat="1" applyFont="1" applyFill="1" applyBorder="1" applyAlignment="1">
      <alignment horizontal="center" vertical="center" wrapText="1"/>
    </xf>
    <xf numFmtId="168" fontId="7" fillId="6" borderId="15" xfId="10" applyNumberFormat="1" applyFont="1" applyFill="1" applyBorder="1" applyAlignment="1">
      <alignment horizontal="center" vertical="center" wrapText="1"/>
    </xf>
    <xf numFmtId="0" fontId="7" fillId="6" borderId="17" xfId="10" applyFont="1" applyFill="1" applyBorder="1" applyAlignment="1">
      <alignment horizontal="center" vertical="center" wrapText="1"/>
    </xf>
    <xf numFmtId="4" fontId="9" fillId="4" borderId="5" xfId="14" applyNumberFormat="1" applyFont="1" applyFill="1" applyBorder="1" applyAlignment="1">
      <alignment horizontal="center" vertical="center"/>
    </xf>
    <xf numFmtId="0" fontId="7" fillId="4" borderId="26" xfId="10" applyFont="1" applyFill="1" applyBorder="1" applyAlignment="1">
      <alignment horizontal="center" vertical="center" wrapText="1"/>
    </xf>
    <xf numFmtId="0" fontId="8" fillId="6" borderId="2" xfId="10" applyFont="1" applyFill="1" applyBorder="1" applyAlignment="1">
      <alignment horizontal="center" vertical="center" wrapText="1"/>
    </xf>
    <xf numFmtId="3" fontId="7" fillId="6" borderId="6" xfId="10" applyNumberFormat="1" applyFont="1" applyFill="1" applyBorder="1" applyAlignment="1">
      <alignment horizontal="center" vertical="center" wrapText="1"/>
    </xf>
    <xf numFmtId="0" fontId="7" fillId="6" borderId="29" xfId="10" applyFont="1" applyFill="1" applyBorder="1" applyAlignment="1">
      <alignment horizontal="center" vertical="center" wrapText="1"/>
    </xf>
    <xf numFmtId="3" fontId="7" fillId="6" borderId="3" xfId="10" applyNumberFormat="1" applyFont="1" applyFill="1" applyBorder="1" applyAlignment="1">
      <alignment horizontal="center" vertical="center" wrapText="1"/>
    </xf>
    <xf numFmtId="168" fontId="7" fillId="6" borderId="7" xfId="10" applyNumberFormat="1" applyFont="1" applyFill="1" applyBorder="1" applyAlignment="1">
      <alignment horizontal="center" vertical="center" wrapText="1"/>
    </xf>
    <xf numFmtId="168" fontId="7" fillId="6" borderId="3" xfId="10" applyNumberFormat="1" applyFont="1" applyFill="1" applyBorder="1" applyAlignment="1">
      <alignment horizontal="center" vertical="center" wrapText="1"/>
    </xf>
    <xf numFmtId="3" fontId="9" fillId="4" borderId="25" xfId="10" applyNumberFormat="1" applyFont="1" applyFill="1" applyBorder="1" applyAlignment="1">
      <alignment horizontal="center" vertical="center" wrapText="1"/>
    </xf>
    <xf numFmtId="4" fontId="7" fillId="0" borderId="2" xfId="14" applyNumberFormat="1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horizontal="center" vertical="center" wrapText="1"/>
    </xf>
    <xf numFmtId="4" fontId="7" fillId="0" borderId="10" xfId="14" applyNumberFormat="1" applyFont="1" applyFill="1" applyBorder="1" applyAlignment="1">
      <alignment horizontal="center" vertical="center"/>
    </xf>
    <xf numFmtId="1" fontId="7" fillId="0" borderId="3" xfId="10" applyNumberFormat="1" applyFont="1" applyFill="1" applyBorder="1" applyAlignment="1">
      <alignment horizontal="center" vertical="center" wrapText="1"/>
    </xf>
    <xf numFmtId="3" fontId="7" fillId="0" borderId="13" xfId="10" applyNumberFormat="1" applyFont="1" applyFill="1" applyBorder="1" applyAlignment="1">
      <alignment horizontal="center" vertical="center" wrapText="1"/>
    </xf>
    <xf numFmtId="0" fontId="9" fillId="4" borderId="28" xfId="10" applyFont="1" applyFill="1" applyBorder="1" applyAlignment="1">
      <alignment vertical="center" wrapText="1"/>
    </xf>
    <xf numFmtId="4" fontId="9" fillId="3" borderId="33" xfId="10" applyNumberFormat="1" applyFont="1" applyFill="1" applyBorder="1" applyAlignment="1">
      <alignment horizontal="center" vertical="center" wrapText="1"/>
    </xf>
    <xf numFmtId="4" fontId="9" fillId="3" borderId="36" xfId="10" applyNumberFormat="1" applyFont="1" applyFill="1" applyBorder="1" applyAlignment="1">
      <alignment horizontal="center" vertical="center" wrapText="1"/>
    </xf>
    <xf numFmtId="0" fontId="9" fillId="3" borderId="8" xfId="10" applyFont="1" applyFill="1" applyBorder="1" applyAlignment="1">
      <alignment horizontal="center" vertical="center"/>
    </xf>
    <xf numFmtId="0" fontId="9" fillId="3" borderId="34" xfId="10" applyFont="1" applyFill="1" applyBorder="1" applyAlignment="1">
      <alignment horizontal="center" vertical="center"/>
    </xf>
    <xf numFmtId="0" fontId="7" fillId="6" borderId="16" xfId="10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0" xfId="10" applyFont="1" applyFill="1" applyBorder="1" applyAlignment="1">
      <alignment horizontal="center" vertical="center" wrapText="1"/>
    </xf>
    <xf numFmtId="0" fontId="7" fillId="0" borderId="16" xfId="10" applyFont="1" applyFill="1" applyBorder="1" applyAlignment="1">
      <alignment horizontal="center" vertical="center" wrapText="1"/>
    </xf>
    <xf numFmtId="0" fontId="10" fillId="0" borderId="0" xfId="16" applyFont="1" applyAlignment="1">
      <alignment vertical="center"/>
    </xf>
    <xf numFmtId="0" fontId="7" fillId="0" borderId="1" xfId="2" applyFont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/>
    </xf>
    <xf numFmtId="0" fontId="10" fillId="0" borderId="0" xfId="16" applyFont="1" applyFill="1" applyAlignment="1">
      <alignment vertical="center"/>
    </xf>
    <xf numFmtId="0" fontId="7" fillId="0" borderId="10" xfId="2" applyFont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center" vertical="center"/>
    </xf>
    <xf numFmtId="4" fontId="7" fillId="0" borderId="10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7" fillId="0" borderId="8" xfId="10" applyFont="1" applyFill="1" applyBorder="1" applyAlignment="1">
      <alignment horizontal="center" vertical="center" wrapText="1"/>
    </xf>
    <xf numFmtId="0" fontId="7" fillId="4" borderId="28" xfId="10" applyFont="1" applyFill="1" applyBorder="1" applyAlignment="1">
      <alignment vertical="center" wrapText="1"/>
    </xf>
    <xf numFmtId="4" fontId="7" fillId="6" borderId="2" xfId="14" applyNumberFormat="1" applyFont="1" applyFill="1" applyBorder="1" applyAlignment="1">
      <alignment horizontal="center" vertical="center"/>
    </xf>
    <xf numFmtId="3" fontId="7" fillId="6" borderId="18" xfId="10" applyNumberFormat="1" applyFont="1" applyFill="1" applyBorder="1" applyAlignment="1">
      <alignment horizontal="center" vertical="center" wrapText="1"/>
    </xf>
    <xf numFmtId="4" fontId="7" fillId="6" borderId="1" xfId="14" applyNumberFormat="1" applyFont="1" applyFill="1" applyBorder="1" applyAlignment="1">
      <alignment horizontal="center" vertical="center"/>
    </xf>
    <xf numFmtId="3" fontId="7" fillId="6" borderId="7" xfId="1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/>
    </xf>
    <xf numFmtId="1" fontId="7" fillId="0" borderId="11" xfId="10" applyNumberFormat="1" applyFont="1" applyFill="1" applyBorder="1" applyAlignment="1">
      <alignment horizontal="center" vertical="center" wrapText="1"/>
    </xf>
    <xf numFmtId="1" fontId="7" fillId="0" borderId="39" xfId="10" applyNumberFormat="1" applyFont="1" applyFill="1" applyBorder="1" applyAlignment="1">
      <alignment horizontal="center" vertical="center" wrapText="1"/>
    </xf>
    <xf numFmtId="1" fontId="7" fillId="0" borderId="40" xfId="10" applyNumberFormat="1" applyFont="1" applyFill="1" applyBorder="1" applyAlignment="1">
      <alignment horizontal="center" vertical="center" wrapText="1"/>
    </xf>
    <xf numFmtId="168" fontId="7" fillId="0" borderId="40" xfId="10" applyNumberFormat="1" applyFont="1" applyFill="1" applyBorder="1" applyAlignment="1">
      <alignment horizontal="center" vertical="center" wrapText="1"/>
    </xf>
    <xf numFmtId="168" fontId="7" fillId="0" borderId="33" xfId="10" applyNumberFormat="1" applyFont="1" applyFill="1" applyBorder="1" applyAlignment="1">
      <alignment horizontal="center" vertical="center" wrapText="1"/>
    </xf>
    <xf numFmtId="168" fontId="7" fillId="0" borderId="41" xfId="10" applyNumberFormat="1" applyFont="1" applyFill="1" applyBorder="1" applyAlignment="1">
      <alignment horizontal="center" vertical="center" wrapText="1"/>
    </xf>
    <xf numFmtId="168" fontId="9" fillId="4" borderId="26" xfId="1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" fontId="8" fillId="3" borderId="10" xfId="10" applyNumberFormat="1" applyFont="1" applyFill="1" applyBorder="1" applyAlignment="1">
      <alignment horizontal="center" vertical="center" wrapText="1"/>
    </xf>
    <xf numFmtId="4" fontId="8" fillId="3" borderId="23" xfId="10" applyNumberFormat="1" applyFont="1" applyFill="1" applyBorder="1" applyAlignment="1">
      <alignment horizontal="center" vertical="center" wrapText="1"/>
    </xf>
    <xf numFmtId="4" fontId="8" fillId="3" borderId="4" xfId="10" applyNumberFormat="1" applyFont="1" applyFill="1" applyBorder="1" applyAlignment="1">
      <alignment horizontal="center" vertical="center" wrapText="1"/>
    </xf>
    <xf numFmtId="4" fontId="8" fillId="3" borderId="25" xfId="10" applyNumberFormat="1" applyFont="1" applyFill="1" applyBorder="1" applyAlignment="1">
      <alignment horizontal="center" vertical="center" wrapText="1"/>
    </xf>
    <xf numFmtId="168" fontId="8" fillId="3" borderId="4" xfId="10" applyNumberFormat="1" applyFont="1" applyFill="1" applyBorder="1" applyAlignment="1">
      <alignment horizontal="center" vertical="center" wrapText="1"/>
    </xf>
    <xf numFmtId="0" fontId="9" fillId="3" borderId="28" xfId="10" applyFont="1" applyFill="1" applyBorder="1" applyAlignment="1">
      <alignment vertical="center" wrapText="1"/>
    </xf>
    <xf numFmtId="4" fontId="9" fillId="0" borderId="10" xfId="10" applyNumberFormat="1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 wrapText="1"/>
    </xf>
    <xf numFmtId="4" fontId="12" fillId="7" borderId="5" xfId="16" applyNumberFormat="1" applyFont="1" applyFill="1" applyBorder="1" applyAlignment="1">
      <alignment horizontal="center" vertical="center"/>
    </xf>
    <xf numFmtId="4" fontId="12" fillId="7" borderId="27" xfId="16" applyNumberFormat="1" applyFont="1" applyFill="1" applyBorder="1" applyAlignment="1">
      <alignment horizontal="center" vertical="center"/>
    </xf>
    <xf numFmtId="4" fontId="12" fillId="7" borderId="4" xfId="16" applyNumberFormat="1" applyFont="1" applyFill="1" applyBorder="1" applyAlignment="1">
      <alignment horizontal="center" vertical="center"/>
    </xf>
    <xf numFmtId="4" fontId="12" fillId="7" borderId="25" xfId="16" applyNumberFormat="1" applyFont="1" applyFill="1" applyBorder="1" applyAlignment="1">
      <alignment horizontal="center" vertical="center"/>
    </xf>
    <xf numFmtId="168" fontId="12" fillId="7" borderId="4" xfId="16" applyNumberFormat="1" applyFont="1" applyFill="1" applyBorder="1" applyAlignment="1">
      <alignment horizontal="center" vertical="center"/>
    </xf>
    <xf numFmtId="0" fontId="12" fillId="7" borderId="38" xfId="16" applyFont="1" applyFill="1" applyBorder="1" applyAlignment="1">
      <alignment horizontal="center" vertical="center"/>
    </xf>
    <xf numFmtId="0" fontId="10" fillId="0" borderId="0" xfId="16" applyFont="1"/>
    <xf numFmtId="0" fontId="10" fillId="0" borderId="0" xfId="16" applyFont="1" applyAlignment="1">
      <alignment horizontal="center"/>
    </xf>
    <xf numFmtId="0" fontId="7" fillId="0" borderId="33" xfId="10" applyFont="1" applyFill="1" applyBorder="1" applyAlignment="1">
      <alignment horizontal="center" vertical="center" wrapText="1"/>
    </xf>
    <xf numFmtId="0" fontId="7" fillId="0" borderId="30" xfId="10" applyFont="1" applyFill="1" applyBorder="1" applyAlignment="1">
      <alignment horizontal="center" vertical="center" wrapText="1"/>
    </xf>
    <xf numFmtId="0" fontId="7" fillId="4" borderId="28" xfId="10" applyFont="1" applyFill="1" applyBorder="1" applyAlignment="1">
      <alignment horizontal="center" vertical="center" wrapText="1"/>
    </xf>
    <xf numFmtId="168" fontId="8" fillId="3" borderId="25" xfId="10" applyNumberFormat="1" applyFont="1" applyFill="1" applyBorder="1" applyAlignment="1">
      <alignment horizontal="center" vertical="center" wrapText="1"/>
    </xf>
    <xf numFmtId="168" fontId="12" fillId="7" borderId="25" xfId="16" applyNumberFormat="1" applyFont="1" applyFill="1" applyBorder="1" applyAlignment="1">
      <alignment horizontal="center" vertical="center"/>
    </xf>
    <xf numFmtId="0" fontId="9" fillId="4" borderId="4" xfId="10" applyFont="1" applyFill="1" applyBorder="1" applyAlignment="1">
      <alignment horizontal="center" vertical="center" wrapText="1"/>
    </xf>
    <xf numFmtId="0" fontId="9" fillId="4" borderId="24" xfId="10" applyFont="1" applyFill="1" applyBorder="1" applyAlignment="1">
      <alignment horizontal="center" vertical="center" wrapText="1"/>
    </xf>
    <xf numFmtId="0" fontId="9" fillId="4" borderId="26" xfId="10" applyFont="1" applyFill="1" applyBorder="1" applyAlignment="1">
      <alignment horizontal="center" vertical="center" wrapText="1"/>
    </xf>
    <xf numFmtId="0" fontId="7" fillId="4" borderId="4" xfId="10" applyFont="1" applyFill="1" applyBorder="1" applyAlignment="1">
      <alignment horizontal="center" vertical="center" wrapText="1"/>
    </xf>
    <xf numFmtId="0" fontId="9" fillId="4" borderId="4" xfId="10" applyFont="1" applyFill="1" applyBorder="1" applyAlignment="1">
      <alignment horizontal="center" vertical="center" wrapText="1"/>
    </xf>
    <xf numFmtId="168" fontId="7" fillId="0" borderId="42" xfId="10" applyNumberFormat="1" applyFont="1" applyFill="1" applyBorder="1" applyAlignment="1">
      <alignment horizontal="center" vertical="center" wrapText="1"/>
    </xf>
    <xf numFmtId="168" fontId="7" fillId="0" borderId="11" xfId="10" applyNumberFormat="1" applyFont="1" applyFill="1" applyBorder="1" applyAlignment="1">
      <alignment horizontal="center" vertical="center" wrapText="1"/>
    </xf>
    <xf numFmtId="168" fontId="7" fillId="0" borderId="39" xfId="10" applyNumberFormat="1" applyFont="1" applyFill="1" applyBorder="1" applyAlignment="1">
      <alignment horizontal="center" vertical="center" wrapText="1"/>
    </xf>
    <xf numFmtId="168" fontId="7" fillId="0" borderId="36" xfId="10" applyNumberFormat="1" applyFont="1" applyFill="1" applyBorder="1" applyAlignment="1">
      <alignment horizontal="center" vertical="center" wrapText="1"/>
    </xf>
    <xf numFmtId="0" fontId="7" fillId="0" borderId="12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7" fillId="6" borderId="0" xfId="10" applyFont="1" applyFill="1" applyBorder="1" applyAlignment="1">
      <alignment horizontal="center" vertical="center" wrapText="1"/>
    </xf>
    <xf numFmtId="0" fontId="7" fillId="4" borderId="24" xfId="10" applyFont="1" applyFill="1" applyBorder="1" applyAlignment="1">
      <alignment horizontal="center" vertical="center" wrapText="1"/>
    </xf>
    <xf numFmtId="0" fontId="7" fillId="6" borderId="12" xfId="10" applyFont="1" applyFill="1" applyBorder="1" applyAlignment="1">
      <alignment horizontal="center" vertical="center" wrapText="1"/>
    </xf>
    <xf numFmtId="168" fontId="9" fillId="4" borderId="24" xfId="10" applyNumberFormat="1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18" xfId="10" applyFont="1" applyFill="1" applyBorder="1" applyAlignment="1">
      <alignment horizontal="center" vertical="center" wrapText="1"/>
    </xf>
    <xf numFmtId="0" fontId="7" fillId="0" borderId="42" xfId="10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horizontal="center" vertical="center" wrapText="1"/>
    </xf>
    <xf numFmtId="0" fontId="7" fillId="0" borderId="19" xfId="10" applyFont="1" applyFill="1" applyBorder="1" applyAlignment="1">
      <alignment horizontal="center" vertical="center" wrapText="1"/>
    </xf>
    <xf numFmtId="0" fontId="9" fillId="4" borderId="25" xfId="10" applyFont="1" applyFill="1" applyBorder="1" applyAlignment="1">
      <alignment horizontal="center" vertical="center" wrapText="1"/>
    </xf>
    <xf numFmtId="0" fontId="7" fillId="0" borderId="11" xfId="10" applyFont="1" applyFill="1" applyBorder="1" applyAlignment="1">
      <alignment horizontal="center" vertical="center" wrapText="1"/>
    </xf>
    <xf numFmtId="0" fontId="7" fillId="0" borderId="39" xfId="10" applyFont="1" applyFill="1" applyBorder="1" applyAlignment="1">
      <alignment horizontal="center" vertical="center" wrapText="1"/>
    </xf>
    <xf numFmtId="0" fontId="7" fillId="0" borderId="40" xfId="10" applyFont="1" applyFill="1" applyBorder="1" applyAlignment="1">
      <alignment horizontal="center" vertical="center" wrapText="1"/>
    </xf>
    <xf numFmtId="169" fontId="9" fillId="4" borderId="4" xfId="10" applyNumberFormat="1" applyFont="1" applyFill="1" applyBorder="1" applyAlignment="1">
      <alignment horizontal="center" vertical="center" wrapText="1"/>
    </xf>
    <xf numFmtId="0" fontId="7" fillId="6" borderId="15" xfId="10" applyFont="1" applyFill="1" applyBorder="1" applyAlignment="1">
      <alignment horizontal="center" vertical="center" wrapText="1"/>
    </xf>
    <xf numFmtId="0" fontId="7" fillId="4" borderId="25" xfId="10" applyFont="1" applyFill="1" applyBorder="1" applyAlignment="1">
      <alignment horizontal="center" vertical="center" wrapText="1"/>
    </xf>
    <xf numFmtId="0" fontId="7" fillId="6" borderId="6" xfId="10" applyFont="1" applyFill="1" applyBorder="1" applyAlignment="1">
      <alignment horizontal="center" vertical="center" wrapText="1"/>
    </xf>
    <xf numFmtId="0" fontId="7" fillId="6" borderId="18" xfId="10" applyFont="1" applyFill="1" applyBorder="1" applyAlignment="1">
      <alignment horizontal="center" vertical="center" wrapText="1"/>
    </xf>
    <xf numFmtId="0" fontId="7" fillId="6" borderId="3" xfId="10" applyFont="1" applyFill="1" applyBorder="1" applyAlignment="1">
      <alignment horizontal="center" vertical="center" wrapText="1"/>
    </xf>
    <xf numFmtId="0" fontId="7" fillId="6" borderId="7" xfId="10" applyFont="1" applyFill="1" applyBorder="1" applyAlignment="1">
      <alignment horizontal="center" vertical="center" wrapText="1"/>
    </xf>
    <xf numFmtId="0" fontId="7" fillId="0" borderId="43" xfId="10" applyFont="1" applyFill="1" applyBorder="1" applyAlignment="1">
      <alignment horizontal="center" vertical="center" wrapText="1"/>
    </xf>
    <xf numFmtId="0" fontId="7" fillId="0" borderId="36" xfId="10" applyFont="1" applyFill="1" applyBorder="1" applyAlignment="1">
      <alignment horizontal="center" vertical="center" wrapText="1"/>
    </xf>
    <xf numFmtId="0" fontId="7" fillId="0" borderId="21" xfId="10" applyFont="1" applyFill="1" applyBorder="1" applyAlignment="1">
      <alignment horizontal="center" vertical="center" wrapText="1"/>
    </xf>
    <xf numFmtId="0" fontId="7" fillId="0" borderId="17" xfId="10" applyFont="1" applyFill="1" applyBorder="1" applyAlignment="1">
      <alignment horizontal="center" vertical="center" wrapText="1"/>
    </xf>
    <xf numFmtId="3" fontId="7" fillId="0" borderId="18" xfId="10" applyNumberFormat="1" applyFont="1" applyFill="1" applyBorder="1" applyAlignment="1">
      <alignment horizontal="center" vertical="center" wrapText="1"/>
    </xf>
    <xf numFmtId="0" fontId="9" fillId="0" borderId="13" xfId="10" applyFont="1" applyFill="1" applyBorder="1" applyAlignment="1">
      <alignment horizontal="center" vertical="center" wrapText="1"/>
    </xf>
    <xf numFmtId="0" fontId="9" fillId="0" borderId="10" xfId="10" applyFont="1" applyFill="1" applyBorder="1" applyAlignment="1">
      <alignment horizontal="center" vertical="center" wrapText="1"/>
    </xf>
    <xf numFmtId="0" fontId="12" fillId="7" borderId="32" xfId="16" applyFont="1" applyFill="1" applyBorder="1" applyAlignment="1">
      <alignment horizontal="center" vertical="center"/>
    </xf>
    <xf numFmtId="0" fontId="12" fillId="7" borderId="24" xfId="16" applyFont="1" applyFill="1" applyBorder="1" applyAlignment="1">
      <alignment horizontal="center" vertical="center"/>
    </xf>
    <xf numFmtId="0" fontId="12" fillId="7" borderId="26" xfId="16" applyFont="1" applyFill="1" applyBorder="1" applyAlignment="1">
      <alignment horizontal="center" vertical="center"/>
    </xf>
    <xf numFmtId="0" fontId="7" fillId="4" borderId="4" xfId="10" applyFont="1" applyFill="1" applyBorder="1" applyAlignment="1">
      <alignment horizontal="center" vertical="center" wrapText="1"/>
    </xf>
    <xf numFmtId="0" fontId="7" fillId="4" borderId="5" xfId="10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7" fillId="0" borderId="16" xfId="10" applyFont="1" applyFill="1" applyBorder="1" applyAlignment="1">
      <alignment horizontal="center" vertical="center" wrapText="1"/>
    </xf>
    <xf numFmtId="0" fontId="7" fillId="0" borderId="10" xfId="10" applyFont="1" applyFill="1" applyBorder="1" applyAlignment="1">
      <alignment horizontal="center" vertical="center" wrapText="1"/>
    </xf>
    <xf numFmtId="0" fontId="9" fillId="4" borderId="4" xfId="10" applyFont="1" applyFill="1" applyBorder="1" applyAlignment="1">
      <alignment horizontal="center" vertical="center" wrapText="1"/>
    </xf>
    <xf numFmtId="0" fontId="9" fillId="4" borderId="5" xfId="10" applyFont="1" applyFill="1" applyBorder="1" applyAlignment="1">
      <alignment horizontal="center" vertical="center" wrapText="1"/>
    </xf>
    <xf numFmtId="0" fontId="7" fillId="5" borderId="6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16" xfId="10" applyFont="1" applyFill="1" applyBorder="1" applyAlignment="1">
      <alignment horizontal="center" vertical="center" wrapText="1"/>
    </xf>
    <xf numFmtId="0" fontId="7" fillId="5" borderId="31" xfId="10" applyFont="1" applyFill="1" applyBorder="1" applyAlignment="1">
      <alignment horizontal="center" vertical="center" wrapText="1"/>
    </xf>
    <xf numFmtId="0" fontId="7" fillId="5" borderId="15" xfId="10" applyFont="1" applyFill="1" applyBorder="1" applyAlignment="1">
      <alignment horizontal="center" vertical="center" wrapText="1"/>
    </xf>
    <xf numFmtId="0" fontId="8" fillId="3" borderId="13" xfId="10" applyFont="1" applyFill="1" applyBorder="1" applyAlignment="1">
      <alignment horizontal="center" vertical="center" wrapText="1"/>
    </xf>
    <xf numFmtId="0" fontId="8" fillId="3" borderId="10" xfId="10" applyFont="1" applyFill="1" applyBorder="1" applyAlignment="1">
      <alignment horizontal="center" vertical="center" wrapText="1"/>
    </xf>
    <xf numFmtId="0" fontId="9" fillId="4" borderId="32" xfId="10" applyFont="1" applyFill="1" applyBorder="1" applyAlignment="1">
      <alignment horizontal="center" vertical="center" wrapText="1"/>
    </xf>
    <xf numFmtId="0" fontId="9" fillId="4" borderId="24" xfId="10" applyFont="1" applyFill="1" applyBorder="1" applyAlignment="1">
      <alignment horizontal="center" vertical="center" wrapText="1"/>
    </xf>
    <xf numFmtId="0" fontId="9" fillId="4" borderId="26" xfId="10" applyFont="1" applyFill="1" applyBorder="1" applyAlignment="1">
      <alignment horizontal="center" vertical="center" wrapText="1"/>
    </xf>
    <xf numFmtId="0" fontId="7" fillId="6" borderId="16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4" fontId="9" fillId="3" borderId="44" xfId="10" applyNumberFormat="1" applyFont="1" applyFill="1" applyBorder="1" applyAlignment="1">
      <alignment horizontal="center" vertical="center" wrapText="1"/>
    </xf>
    <xf numFmtId="4" fontId="9" fillId="3" borderId="39" xfId="10" applyNumberFormat="1" applyFont="1" applyFill="1" applyBorder="1" applyAlignment="1">
      <alignment horizontal="center" vertical="center" wrapText="1"/>
    </xf>
    <xf numFmtId="0" fontId="11" fillId="2" borderId="32" xfId="10" applyFont="1" applyFill="1" applyBorder="1" applyAlignment="1">
      <alignment horizontal="center" vertical="center" wrapText="1"/>
    </xf>
    <xf numFmtId="0" fontId="11" fillId="2" borderId="24" xfId="10" applyFont="1" applyFill="1" applyBorder="1" applyAlignment="1">
      <alignment horizontal="center" vertical="center" wrapText="1"/>
    </xf>
    <xf numFmtId="0" fontId="11" fillId="2" borderId="38" xfId="10" applyFont="1" applyFill="1" applyBorder="1" applyAlignment="1">
      <alignment horizontal="center" vertical="center" wrapText="1"/>
    </xf>
    <xf numFmtId="0" fontId="9" fillId="3" borderId="11" xfId="10" applyFont="1" applyFill="1" applyBorder="1" applyAlignment="1">
      <alignment horizontal="center" vertical="center" wrapText="1"/>
    </xf>
    <xf numFmtId="0" fontId="7" fillId="0" borderId="33" xfId="13" applyFont="1" applyBorder="1" applyAlignment="1">
      <alignment vertical="center" wrapText="1"/>
    </xf>
    <xf numFmtId="0" fontId="9" fillId="3" borderId="8" xfId="10" applyFont="1" applyFill="1" applyBorder="1" applyAlignment="1">
      <alignment horizontal="center" vertical="center" wrapText="1"/>
    </xf>
    <xf numFmtId="0" fontId="9" fillId="3" borderId="34" xfId="10" applyFont="1" applyFill="1" applyBorder="1" applyAlignment="1">
      <alignment horizontal="center" vertical="center" wrapText="1"/>
    </xf>
    <xf numFmtId="0" fontId="9" fillId="3" borderId="8" xfId="10" applyFont="1" applyFill="1" applyBorder="1" applyAlignment="1">
      <alignment horizontal="center" vertical="center"/>
    </xf>
    <xf numFmtId="0" fontId="9" fillId="3" borderId="34" xfId="10" applyFont="1" applyFill="1" applyBorder="1" applyAlignment="1">
      <alignment horizontal="center" vertical="center"/>
    </xf>
    <xf numFmtId="0" fontId="9" fillId="3" borderId="20" xfId="10" applyFont="1" applyFill="1" applyBorder="1" applyAlignment="1">
      <alignment horizontal="center" vertical="center" wrapText="1"/>
    </xf>
    <xf numFmtId="0" fontId="9" fillId="3" borderId="35" xfId="10" applyFont="1" applyFill="1" applyBorder="1" applyAlignment="1">
      <alignment horizontal="center" vertical="center" wrapText="1"/>
    </xf>
    <xf numFmtId="4" fontId="9" fillId="3" borderId="11" xfId="10" applyNumberFormat="1" applyFont="1" applyFill="1" applyBorder="1" applyAlignment="1">
      <alignment horizontal="center" vertical="center" wrapText="1"/>
    </xf>
    <xf numFmtId="4" fontId="9" fillId="3" borderId="9" xfId="10" applyNumberFormat="1" applyFont="1" applyFill="1" applyBorder="1" applyAlignment="1">
      <alignment horizontal="center" vertical="center" wrapText="1"/>
    </xf>
    <xf numFmtId="0" fontId="9" fillId="3" borderId="22" xfId="12" applyFont="1" applyFill="1" applyBorder="1" applyAlignment="1">
      <alignment horizontal="center" vertical="center" wrapText="1"/>
    </xf>
    <xf numFmtId="0" fontId="9" fillId="3" borderId="37" xfId="12" applyFont="1" applyFill="1" applyBorder="1" applyAlignment="1">
      <alignment horizontal="center" vertical="center" wrapText="1"/>
    </xf>
  </cellXfs>
  <cellStyles count="17">
    <cellStyle name="Binlik Ayracı 2" xfId="4"/>
    <cellStyle name="Binlik Ayracı 2 2" xfId="5"/>
    <cellStyle name="Normal" xfId="0" builtinId="0"/>
    <cellStyle name="Normal 2" xfId="6"/>
    <cellStyle name="Normal 2 2" xfId="13"/>
    <cellStyle name="Normal 3" xfId="2"/>
    <cellStyle name="Normal 3 2" xfId="14"/>
    <cellStyle name="Normal 4" xfId="1"/>
    <cellStyle name="Normal 5" xfId="9"/>
    <cellStyle name="Normal 6" xfId="11"/>
    <cellStyle name="Normal 6 2" xfId="15"/>
    <cellStyle name="Normal 6 2 2" xfId="16"/>
    <cellStyle name="Normal_2. ETAP Susuz köy 25 TRİLYON" xfId="12"/>
    <cellStyle name="Normal_AMASYA KÖYDES 2006-2007 İZLEME TABLOLARIbakanlık Temmuz" xfId="10"/>
    <cellStyle name="ParaBirimi [0] 2" xfId="3"/>
    <cellStyle name="Virgül [0]_ENV_YOL" xfId="7"/>
    <cellStyle name="Virgül_ENV_YOL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&#214;YDES%20DURUM%20RAPORU%2021.10.2005\Yeni%20Klas&#246;r\&#304;ZLEMELER\KOYDES\K&#214;YDES%20&#199;ALI&#350;MALARI%20(APO)\2.ETAP\2.%20ETAP%20Susuz%20k&#246;y%2025%20TR&#304;LY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5226336.3900000006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9">
          <cell r="U19">
            <v>182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 refreshError="1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1"/>
      <sheetData sheetId="2"/>
      <sheetData sheetId="3" refreshError="1">
        <row r="8">
          <cell r="C8">
            <v>99999999.580690816</v>
          </cell>
          <cell r="D8">
            <v>100000000</v>
          </cell>
        </row>
      </sheetData>
      <sheetData sheetId="4" refreshError="1">
        <row r="1">
          <cell r="A1">
            <v>1000</v>
          </cell>
        </row>
      </sheetData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18">
          <cell r="F418">
            <v>950000</v>
          </cell>
        </row>
      </sheetData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N6">
            <v>40000000</v>
          </cell>
        </row>
        <row r="31">
          <cell r="AC31">
            <v>9053.75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SheetLayoutView="110" workbookViewId="0">
      <selection activeCell="Q4" sqref="Q3:Q4"/>
    </sheetView>
  </sheetViews>
  <sheetFormatPr defaultRowHeight="15.75"/>
  <cols>
    <col min="1" max="1" width="4.5703125" style="91" customWidth="1"/>
    <col min="2" max="2" width="6.5703125" style="91" customWidth="1"/>
    <col min="3" max="3" width="12.5703125" style="91" customWidth="1"/>
    <col min="4" max="4" width="8.42578125" style="91" customWidth="1"/>
    <col min="5" max="5" width="37.5703125" style="91" customWidth="1"/>
    <col min="6" max="6" width="15.5703125" style="92" customWidth="1"/>
    <col min="7" max="7" width="15.28515625" style="91" customWidth="1"/>
    <col min="8" max="8" width="9.28515625" style="91" customWidth="1"/>
    <col min="9" max="9" width="9" style="91" customWidth="1"/>
    <col min="10" max="10" width="9.28515625" style="91" customWidth="1"/>
    <col min="11" max="11" width="8.5703125" style="91" customWidth="1"/>
    <col min="12" max="12" width="9.140625" style="91" customWidth="1"/>
    <col min="13" max="13" width="8.5703125" style="91" customWidth="1"/>
    <col min="14" max="14" width="15.85546875" style="91" customWidth="1"/>
    <col min="15" max="235" width="9.140625" style="91"/>
    <col min="236" max="236" width="8.7109375" style="91" customWidth="1"/>
    <col min="237" max="237" width="19.28515625" style="91" customWidth="1"/>
    <col min="238" max="238" width="30.140625" style="91" customWidth="1"/>
    <col min="239" max="239" width="12.7109375" style="91" customWidth="1"/>
    <col min="240" max="240" width="13.5703125" style="91" customWidth="1"/>
    <col min="241" max="246" width="11" style="91" customWidth="1"/>
    <col min="247" max="247" width="24.140625" style="91" customWidth="1"/>
    <col min="248" max="491" width="9.140625" style="91"/>
    <col min="492" max="492" width="8.7109375" style="91" customWidth="1"/>
    <col min="493" max="493" width="19.28515625" style="91" customWidth="1"/>
    <col min="494" max="494" width="30.140625" style="91" customWidth="1"/>
    <col min="495" max="495" width="12.7109375" style="91" customWidth="1"/>
    <col min="496" max="496" width="13.5703125" style="91" customWidth="1"/>
    <col min="497" max="502" width="11" style="91" customWidth="1"/>
    <col min="503" max="503" width="24.140625" style="91" customWidth="1"/>
    <col min="504" max="747" width="9.140625" style="91"/>
    <col min="748" max="748" width="8.7109375" style="91" customWidth="1"/>
    <col min="749" max="749" width="19.28515625" style="91" customWidth="1"/>
    <col min="750" max="750" width="30.140625" style="91" customWidth="1"/>
    <col min="751" max="751" width="12.7109375" style="91" customWidth="1"/>
    <col min="752" max="752" width="13.5703125" style="91" customWidth="1"/>
    <col min="753" max="758" width="11" style="91" customWidth="1"/>
    <col min="759" max="759" width="24.140625" style="91" customWidth="1"/>
    <col min="760" max="1003" width="9.140625" style="91"/>
    <col min="1004" max="1004" width="8.7109375" style="91" customWidth="1"/>
    <col min="1005" max="1005" width="19.28515625" style="91" customWidth="1"/>
    <col min="1006" max="1006" width="30.140625" style="91" customWidth="1"/>
    <col min="1007" max="1007" width="12.7109375" style="91" customWidth="1"/>
    <col min="1008" max="1008" width="13.5703125" style="91" customWidth="1"/>
    <col min="1009" max="1014" width="11" style="91" customWidth="1"/>
    <col min="1015" max="1015" width="24.140625" style="91" customWidth="1"/>
    <col min="1016" max="1259" width="9.140625" style="91"/>
    <col min="1260" max="1260" width="8.7109375" style="91" customWidth="1"/>
    <col min="1261" max="1261" width="19.28515625" style="91" customWidth="1"/>
    <col min="1262" max="1262" width="30.140625" style="91" customWidth="1"/>
    <col min="1263" max="1263" width="12.7109375" style="91" customWidth="1"/>
    <col min="1264" max="1264" width="13.5703125" style="91" customWidth="1"/>
    <col min="1265" max="1270" width="11" style="91" customWidth="1"/>
    <col min="1271" max="1271" width="24.140625" style="91" customWidth="1"/>
    <col min="1272" max="1515" width="9.140625" style="91"/>
    <col min="1516" max="1516" width="8.7109375" style="91" customWidth="1"/>
    <col min="1517" max="1517" width="19.28515625" style="91" customWidth="1"/>
    <col min="1518" max="1518" width="30.140625" style="91" customWidth="1"/>
    <col min="1519" max="1519" width="12.7109375" style="91" customWidth="1"/>
    <col min="1520" max="1520" width="13.5703125" style="91" customWidth="1"/>
    <col min="1521" max="1526" width="11" style="91" customWidth="1"/>
    <col min="1527" max="1527" width="24.140625" style="91" customWidth="1"/>
    <col min="1528" max="1771" width="9.140625" style="91"/>
    <col min="1772" max="1772" width="8.7109375" style="91" customWidth="1"/>
    <col min="1773" max="1773" width="19.28515625" style="91" customWidth="1"/>
    <col min="1774" max="1774" width="30.140625" style="91" customWidth="1"/>
    <col min="1775" max="1775" width="12.7109375" style="91" customWidth="1"/>
    <col min="1776" max="1776" width="13.5703125" style="91" customWidth="1"/>
    <col min="1777" max="1782" width="11" style="91" customWidth="1"/>
    <col min="1783" max="1783" width="24.140625" style="91" customWidth="1"/>
    <col min="1784" max="2027" width="9.140625" style="91"/>
    <col min="2028" max="2028" width="8.7109375" style="91" customWidth="1"/>
    <col min="2029" max="2029" width="19.28515625" style="91" customWidth="1"/>
    <col min="2030" max="2030" width="30.140625" style="91" customWidth="1"/>
    <col min="2031" max="2031" width="12.7109375" style="91" customWidth="1"/>
    <col min="2032" max="2032" width="13.5703125" style="91" customWidth="1"/>
    <col min="2033" max="2038" width="11" style="91" customWidth="1"/>
    <col min="2039" max="2039" width="24.140625" style="91" customWidth="1"/>
    <col min="2040" max="2283" width="9.140625" style="91"/>
    <col min="2284" max="2284" width="8.7109375" style="91" customWidth="1"/>
    <col min="2285" max="2285" width="19.28515625" style="91" customWidth="1"/>
    <col min="2286" max="2286" width="30.140625" style="91" customWidth="1"/>
    <col min="2287" max="2287" width="12.7109375" style="91" customWidth="1"/>
    <col min="2288" max="2288" width="13.5703125" style="91" customWidth="1"/>
    <col min="2289" max="2294" width="11" style="91" customWidth="1"/>
    <col min="2295" max="2295" width="24.140625" style="91" customWidth="1"/>
    <col min="2296" max="2539" width="9.140625" style="91"/>
    <col min="2540" max="2540" width="8.7109375" style="91" customWidth="1"/>
    <col min="2541" max="2541" width="19.28515625" style="91" customWidth="1"/>
    <col min="2542" max="2542" width="30.140625" style="91" customWidth="1"/>
    <col min="2543" max="2543" width="12.7109375" style="91" customWidth="1"/>
    <col min="2544" max="2544" width="13.5703125" style="91" customWidth="1"/>
    <col min="2545" max="2550" width="11" style="91" customWidth="1"/>
    <col min="2551" max="2551" width="24.140625" style="91" customWidth="1"/>
    <col min="2552" max="2795" width="9.140625" style="91"/>
    <col min="2796" max="2796" width="8.7109375" style="91" customWidth="1"/>
    <col min="2797" max="2797" width="19.28515625" style="91" customWidth="1"/>
    <col min="2798" max="2798" width="30.140625" style="91" customWidth="1"/>
    <col min="2799" max="2799" width="12.7109375" style="91" customWidth="1"/>
    <col min="2800" max="2800" width="13.5703125" style="91" customWidth="1"/>
    <col min="2801" max="2806" width="11" style="91" customWidth="1"/>
    <col min="2807" max="2807" width="24.140625" style="91" customWidth="1"/>
    <col min="2808" max="3051" width="9.140625" style="91"/>
    <col min="3052" max="3052" width="8.7109375" style="91" customWidth="1"/>
    <col min="3053" max="3053" width="19.28515625" style="91" customWidth="1"/>
    <col min="3054" max="3054" width="30.140625" style="91" customWidth="1"/>
    <col min="3055" max="3055" width="12.7109375" style="91" customWidth="1"/>
    <col min="3056" max="3056" width="13.5703125" style="91" customWidth="1"/>
    <col min="3057" max="3062" width="11" style="91" customWidth="1"/>
    <col min="3063" max="3063" width="24.140625" style="91" customWidth="1"/>
    <col min="3064" max="3307" width="9.140625" style="91"/>
    <col min="3308" max="3308" width="8.7109375" style="91" customWidth="1"/>
    <col min="3309" max="3309" width="19.28515625" style="91" customWidth="1"/>
    <col min="3310" max="3310" width="30.140625" style="91" customWidth="1"/>
    <col min="3311" max="3311" width="12.7109375" style="91" customWidth="1"/>
    <col min="3312" max="3312" width="13.5703125" style="91" customWidth="1"/>
    <col min="3313" max="3318" width="11" style="91" customWidth="1"/>
    <col min="3319" max="3319" width="24.140625" style="91" customWidth="1"/>
    <col min="3320" max="3563" width="9.140625" style="91"/>
    <col min="3564" max="3564" width="8.7109375" style="91" customWidth="1"/>
    <col min="3565" max="3565" width="19.28515625" style="91" customWidth="1"/>
    <col min="3566" max="3566" width="30.140625" style="91" customWidth="1"/>
    <col min="3567" max="3567" width="12.7109375" style="91" customWidth="1"/>
    <col min="3568" max="3568" width="13.5703125" style="91" customWidth="1"/>
    <col min="3569" max="3574" width="11" style="91" customWidth="1"/>
    <col min="3575" max="3575" width="24.140625" style="91" customWidth="1"/>
    <col min="3576" max="3819" width="9.140625" style="91"/>
    <col min="3820" max="3820" width="8.7109375" style="91" customWidth="1"/>
    <col min="3821" max="3821" width="19.28515625" style="91" customWidth="1"/>
    <col min="3822" max="3822" width="30.140625" style="91" customWidth="1"/>
    <col min="3823" max="3823" width="12.7109375" style="91" customWidth="1"/>
    <col min="3824" max="3824" width="13.5703125" style="91" customWidth="1"/>
    <col min="3825" max="3830" width="11" style="91" customWidth="1"/>
    <col min="3831" max="3831" width="24.140625" style="91" customWidth="1"/>
    <col min="3832" max="4075" width="9.140625" style="91"/>
    <col min="4076" max="4076" width="8.7109375" style="91" customWidth="1"/>
    <col min="4077" max="4077" width="19.28515625" style="91" customWidth="1"/>
    <col min="4078" max="4078" width="30.140625" style="91" customWidth="1"/>
    <col min="4079" max="4079" width="12.7109375" style="91" customWidth="1"/>
    <col min="4080" max="4080" width="13.5703125" style="91" customWidth="1"/>
    <col min="4081" max="4086" width="11" style="91" customWidth="1"/>
    <col min="4087" max="4087" width="24.140625" style="91" customWidth="1"/>
    <col min="4088" max="4331" width="9.140625" style="91"/>
    <col min="4332" max="4332" width="8.7109375" style="91" customWidth="1"/>
    <col min="4333" max="4333" width="19.28515625" style="91" customWidth="1"/>
    <col min="4334" max="4334" width="30.140625" style="91" customWidth="1"/>
    <col min="4335" max="4335" width="12.7109375" style="91" customWidth="1"/>
    <col min="4336" max="4336" width="13.5703125" style="91" customWidth="1"/>
    <col min="4337" max="4342" width="11" style="91" customWidth="1"/>
    <col min="4343" max="4343" width="24.140625" style="91" customWidth="1"/>
    <col min="4344" max="4587" width="9.140625" style="91"/>
    <col min="4588" max="4588" width="8.7109375" style="91" customWidth="1"/>
    <col min="4589" max="4589" width="19.28515625" style="91" customWidth="1"/>
    <col min="4590" max="4590" width="30.140625" style="91" customWidth="1"/>
    <col min="4591" max="4591" width="12.7109375" style="91" customWidth="1"/>
    <col min="4592" max="4592" width="13.5703125" style="91" customWidth="1"/>
    <col min="4593" max="4598" width="11" style="91" customWidth="1"/>
    <col min="4599" max="4599" width="24.140625" style="91" customWidth="1"/>
    <col min="4600" max="4843" width="9.140625" style="91"/>
    <col min="4844" max="4844" width="8.7109375" style="91" customWidth="1"/>
    <col min="4845" max="4845" width="19.28515625" style="91" customWidth="1"/>
    <col min="4846" max="4846" width="30.140625" style="91" customWidth="1"/>
    <col min="4847" max="4847" width="12.7109375" style="91" customWidth="1"/>
    <col min="4848" max="4848" width="13.5703125" style="91" customWidth="1"/>
    <col min="4849" max="4854" width="11" style="91" customWidth="1"/>
    <col min="4855" max="4855" width="24.140625" style="91" customWidth="1"/>
    <col min="4856" max="5099" width="9.140625" style="91"/>
    <col min="5100" max="5100" width="8.7109375" style="91" customWidth="1"/>
    <col min="5101" max="5101" width="19.28515625" style="91" customWidth="1"/>
    <col min="5102" max="5102" width="30.140625" style="91" customWidth="1"/>
    <col min="5103" max="5103" width="12.7109375" style="91" customWidth="1"/>
    <col min="5104" max="5104" width="13.5703125" style="91" customWidth="1"/>
    <col min="5105" max="5110" width="11" style="91" customWidth="1"/>
    <col min="5111" max="5111" width="24.140625" style="91" customWidth="1"/>
    <col min="5112" max="5355" width="9.140625" style="91"/>
    <col min="5356" max="5356" width="8.7109375" style="91" customWidth="1"/>
    <col min="5357" max="5357" width="19.28515625" style="91" customWidth="1"/>
    <col min="5358" max="5358" width="30.140625" style="91" customWidth="1"/>
    <col min="5359" max="5359" width="12.7109375" style="91" customWidth="1"/>
    <col min="5360" max="5360" width="13.5703125" style="91" customWidth="1"/>
    <col min="5361" max="5366" width="11" style="91" customWidth="1"/>
    <col min="5367" max="5367" width="24.140625" style="91" customWidth="1"/>
    <col min="5368" max="5611" width="9.140625" style="91"/>
    <col min="5612" max="5612" width="8.7109375" style="91" customWidth="1"/>
    <col min="5613" max="5613" width="19.28515625" style="91" customWidth="1"/>
    <col min="5614" max="5614" width="30.140625" style="91" customWidth="1"/>
    <col min="5615" max="5615" width="12.7109375" style="91" customWidth="1"/>
    <col min="5616" max="5616" width="13.5703125" style="91" customWidth="1"/>
    <col min="5617" max="5622" width="11" style="91" customWidth="1"/>
    <col min="5623" max="5623" width="24.140625" style="91" customWidth="1"/>
    <col min="5624" max="5867" width="9.140625" style="91"/>
    <col min="5868" max="5868" width="8.7109375" style="91" customWidth="1"/>
    <col min="5869" max="5869" width="19.28515625" style="91" customWidth="1"/>
    <col min="5870" max="5870" width="30.140625" style="91" customWidth="1"/>
    <col min="5871" max="5871" width="12.7109375" style="91" customWidth="1"/>
    <col min="5872" max="5872" width="13.5703125" style="91" customWidth="1"/>
    <col min="5873" max="5878" width="11" style="91" customWidth="1"/>
    <col min="5879" max="5879" width="24.140625" style="91" customWidth="1"/>
    <col min="5880" max="6123" width="9.140625" style="91"/>
    <col min="6124" max="6124" width="8.7109375" style="91" customWidth="1"/>
    <col min="6125" max="6125" width="19.28515625" style="91" customWidth="1"/>
    <col min="6126" max="6126" width="30.140625" style="91" customWidth="1"/>
    <col min="6127" max="6127" width="12.7109375" style="91" customWidth="1"/>
    <col min="6128" max="6128" width="13.5703125" style="91" customWidth="1"/>
    <col min="6129" max="6134" width="11" style="91" customWidth="1"/>
    <col min="6135" max="6135" width="24.140625" style="91" customWidth="1"/>
    <col min="6136" max="6379" width="9.140625" style="91"/>
    <col min="6380" max="6380" width="8.7109375" style="91" customWidth="1"/>
    <col min="6381" max="6381" width="19.28515625" style="91" customWidth="1"/>
    <col min="6382" max="6382" width="30.140625" style="91" customWidth="1"/>
    <col min="6383" max="6383" width="12.7109375" style="91" customWidth="1"/>
    <col min="6384" max="6384" width="13.5703125" style="91" customWidth="1"/>
    <col min="6385" max="6390" width="11" style="91" customWidth="1"/>
    <col min="6391" max="6391" width="24.140625" style="91" customWidth="1"/>
    <col min="6392" max="6635" width="9.140625" style="91"/>
    <col min="6636" max="6636" width="8.7109375" style="91" customWidth="1"/>
    <col min="6637" max="6637" width="19.28515625" style="91" customWidth="1"/>
    <col min="6638" max="6638" width="30.140625" style="91" customWidth="1"/>
    <col min="6639" max="6639" width="12.7109375" style="91" customWidth="1"/>
    <col min="6640" max="6640" width="13.5703125" style="91" customWidth="1"/>
    <col min="6641" max="6646" width="11" style="91" customWidth="1"/>
    <col min="6647" max="6647" width="24.140625" style="91" customWidth="1"/>
    <col min="6648" max="6891" width="9.140625" style="91"/>
    <col min="6892" max="6892" width="8.7109375" style="91" customWidth="1"/>
    <col min="6893" max="6893" width="19.28515625" style="91" customWidth="1"/>
    <col min="6894" max="6894" width="30.140625" style="91" customWidth="1"/>
    <col min="6895" max="6895" width="12.7109375" style="91" customWidth="1"/>
    <col min="6896" max="6896" width="13.5703125" style="91" customWidth="1"/>
    <col min="6897" max="6902" width="11" style="91" customWidth="1"/>
    <col min="6903" max="6903" width="24.140625" style="91" customWidth="1"/>
    <col min="6904" max="7147" width="9.140625" style="91"/>
    <col min="7148" max="7148" width="8.7109375" style="91" customWidth="1"/>
    <col min="7149" max="7149" width="19.28515625" style="91" customWidth="1"/>
    <col min="7150" max="7150" width="30.140625" style="91" customWidth="1"/>
    <col min="7151" max="7151" width="12.7109375" style="91" customWidth="1"/>
    <col min="7152" max="7152" width="13.5703125" style="91" customWidth="1"/>
    <col min="7153" max="7158" width="11" style="91" customWidth="1"/>
    <col min="7159" max="7159" width="24.140625" style="91" customWidth="1"/>
    <col min="7160" max="7403" width="9.140625" style="91"/>
    <col min="7404" max="7404" width="8.7109375" style="91" customWidth="1"/>
    <col min="7405" max="7405" width="19.28515625" style="91" customWidth="1"/>
    <col min="7406" max="7406" width="30.140625" style="91" customWidth="1"/>
    <col min="7407" max="7407" width="12.7109375" style="91" customWidth="1"/>
    <col min="7408" max="7408" width="13.5703125" style="91" customWidth="1"/>
    <col min="7409" max="7414" width="11" style="91" customWidth="1"/>
    <col min="7415" max="7415" width="24.140625" style="91" customWidth="1"/>
    <col min="7416" max="7659" width="9.140625" style="91"/>
    <col min="7660" max="7660" width="8.7109375" style="91" customWidth="1"/>
    <col min="7661" max="7661" width="19.28515625" style="91" customWidth="1"/>
    <col min="7662" max="7662" width="30.140625" style="91" customWidth="1"/>
    <col min="7663" max="7663" width="12.7109375" style="91" customWidth="1"/>
    <col min="7664" max="7664" width="13.5703125" style="91" customWidth="1"/>
    <col min="7665" max="7670" width="11" style="91" customWidth="1"/>
    <col min="7671" max="7671" width="24.140625" style="91" customWidth="1"/>
    <col min="7672" max="7915" width="9.140625" style="91"/>
    <col min="7916" max="7916" width="8.7109375" style="91" customWidth="1"/>
    <col min="7917" max="7917" width="19.28515625" style="91" customWidth="1"/>
    <col min="7918" max="7918" width="30.140625" style="91" customWidth="1"/>
    <col min="7919" max="7919" width="12.7109375" style="91" customWidth="1"/>
    <col min="7920" max="7920" width="13.5703125" style="91" customWidth="1"/>
    <col min="7921" max="7926" width="11" style="91" customWidth="1"/>
    <col min="7927" max="7927" width="24.140625" style="91" customWidth="1"/>
    <col min="7928" max="8171" width="9.140625" style="91"/>
    <col min="8172" max="8172" width="8.7109375" style="91" customWidth="1"/>
    <col min="8173" max="8173" width="19.28515625" style="91" customWidth="1"/>
    <col min="8174" max="8174" width="30.140625" style="91" customWidth="1"/>
    <col min="8175" max="8175" width="12.7109375" style="91" customWidth="1"/>
    <col min="8176" max="8176" width="13.5703125" style="91" customWidth="1"/>
    <col min="8177" max="8182" width="11" style="91" customWidth="1"/>
    <col min="8183" max="8183" width="24.140625" style="91" customWidth="1"/>
    <col min="8184" max="8427" width="9.140625" style="91"/>
    <col min="8428" max="8428" width="8.7109375" style="91" customWidth="1"/>
    <col min="8429" max="8429" width="19.28515625" style="91" customWidth="1"/>
    <col min="8430" max="8430" width="30.140625" style="91" customWidth="1"/>
    <col min="8431" max="8431" width="12.7109375" style="91" customWidth="1"/>
    <col min="8432" max="8432" width="13.5703125" style="91" customWidth="1"/>
    <col min="8433" max="8438" width="11" style="91" customWidth="1"/>
    <col min="8439" max="8439" width="24.140625" style="91" customWidth="1"/>
    <col min="8440" max="8683" width="9.140625" style="91"/>
    <col min="8684" max="8684" width="8.7109375" style="91" customWidth="1"/>
    <col min="8685" max="8685" width="19.28515625" style="91" customWidth="1"/>
    <col min="8686" max="8686" width="30.140625" style="91" customWidth="1"/>
    <col min="8687" max="8687" width="12.7109375" style="91" customWidth="1"/>
    <col min="8688" max="8688" width="13.5703125" style="91" customWidth="1"/>
    <col min="8689" max="8694" width="11" style="91" customWidth="1"/>
    <col min="8695" max="8695" width="24.140625" style="91" customWidth="1"/>
    <col min="8696" max="8939" width="9.140625" style="91"/>
    <col min="8940" max="8940" width="8.7109375" style="91" customWidth="1"/>
    <col min="8941" max="8941" width="19.28515625" style="91" customWidth="1"/>
    <col min="8942" max="8942" width="30.140625" style="91" customWidth="1"/>
    <col min="8943" max="8943" width="12.7109375" style="91" customWidth="1"/>
    <col min="8944" max="8944" width="13.5703125" style="91" customWidth="1"/>
    <col min="8945" max="8950" width="11" style="91" customWidth="1"/>
    <col min="8951" max="8951" width="24.140625" style="91" customWidth="1"/>
    <col min="8952" max="9195" width="9.140625" style="91"/>
    <col min="9196" max="9196" width="8.7109375" style="91" customWidth="1"/>
    <col min="9197" max="9197" width="19.28515625" style="91" customWidth="1"/>
    <col min="9198" max="9198" width="30.140625" style="91" customWidth="1"/>
    <col min="9199" max="9199" width="12.7109375" style="91" customWidth="1"/>
    <col min="9200" max="9200" width="13.5703125" style="91" customWidth="1"/>
    <col min="9201" max="9206" width="11" style="91" customWidth="1"/>
    <col min="9207" max="9207" width="24.140625" style="91" customWidth="1"/>
    <col min="9208" max="9451" width="9.140625" style="91"/>
    <col min="9452" max="9452" width="8.7109375" style="91" customWidth="1"/>
    <col min="9453" max="9453" width="19.28515625" style="91" customWidth="1"/>
    <col min="9454" max="9454" width="30.140625" style="91" customWidth="1"/>
    <col min="9455" max="9455" width="12.7109375" style="91" customWidth="1"/>
    <col min="9456" max="9456" width="13.5703125" style="91" customWidth="1"/>
    <col min="9457" max="9462" width="11" style="91" customWidth="1"/>
    <col min="9463" max="9463" width="24.140625" style="91" customWidth="1"/>
    <col min="9464" max="9707" width="9.140625" style="91"/>
    <col min="9708" max="9708" width="8.7109375" style="91" customWidth="1"/>
    <col min="9709" max="9709" width="19.28515625" style="91" customWidth="1"/>
    <col min="9710" max="9710" width="30.140625" style="91" customWidth="1"/>
    <col min="9711" max="9711" width="12.7109375" style="91" customWidth="1"/>
    <col min="9712" max="9712" width="13.5703125" style="91" customWidth="1"/>
    <col min="9713" max="9718" width="11" style="91" customWidth="1"/>
    <col min="9719" max="9719" width="24.140625" style="91" customWidth="1"/>
    <col min="9720" max="9963" width="9.140625" style="91"/>
    <col min="9964" max="9964" width="8.7109375" style="91" customWidth="1"/>
    <col min="9965" max="9965" width="19.28515625" style="91" customWidth="1"/>
    <col min="9966" max="9966" width="30.140625" style="91" customWidth="1"/>
    <col min="9967" max="9967" width="12.7109375" style="91" customWidth="1"/>
    <col min="9968" max="9968" width="13.5703125" style="91" customWidth="1"/>
    <col min="9969" max="9974" width="11" style="91" customWidth="1"/>
    <col min="9975" max="9975" width="24.140625" style="91" customWidth="1"/>
    <col min="9976" max="10219" width="9.140625" style="91"/>
    <col min="10220" max="10220" width="8.7109375" style="91" customWidth="1"/>
    <col min="10221" max="10221" width="19.28515625" style="91" customWidth="1"/>
    <col min="10222" max="10222" width="30.140625" style="91" customWidth="1"/>
    <col min="10223" max="10223" width="12.7109375" style="91" customWidth="1"/>
    <col min="10224" max="10224" width="13.5703125" style="91" customWidth="1"/>
    <col min="10225" max="10230" width="11" style="91" customWidth="1"/>
    <col min="10231" max="10231" width="24.140625" style="91" customWidth="1"/>
    <col min="10232" max="10475" width="9.140625" style="91"/>
    <col min="10476" max="10476" width="8.7109375" style="91" customWidth="1"/>
    <col min="10477" max="10477" width="19.28515625" style="91" customWidth="1"/>
    <col min="10478" max="10478" width="30.140625" style="91" customWidth="1"/>
    <col min="10479" max="10479" width="12.7109375" style="91" customWidth="1"/>
    <col min="10480" max="10480" width="13.5703125" style="91" customWidth="1"/>
    <col min="10481" max="10486" width="11" style="91" customWidth="1"/>
    <col min="10487" max="10487" width="24.140625" style="91" customWidth="1"/>
    <col min="10488" max="10731" width="9.140625" style="91"/>
    <col min="10732" max="10732" width="8.7109375" style="91" customWidth="1"/>
    <col min="10733" max="10733" width="19.28515625" style="91" customWidth="1"/>
    <col min="10734" max="10734" width="30.140625" style="91" customWidth="1"/>
    <col min="10735" max="10735" width="12.7109375" style="91" customWidth="1"/>
    <col min="10736" max="10736" width="13.5703125" style="91" customWidth="1"/>
    <col min="10737" max="10742" width="11" style="91" customWidth="1"/>
    <col min="10743" max="10743" width="24.140625" style="91" customWidth="1"/>
    <col min="10744" max="10987" width="9.140625" style="91"/>
    <col min="10988" max="10988" width="8.7109375" style="91" customWidth="1"/>
    <col min="10989" max="10989" width="19.28515625" style="91" customWidth="1"/>
    <col min="10990" max="10990" width="30.140625" style="91" customWidth="1"/>
    <col min="10991" max="10991" width="12.7109375" style="91" customWidth="1"/>
    <col min="10992" max="10992" width="13.5703125" style="91" customWidth="1"/>
    <col min="10993" max="10998" width="11" style="91" customWidth="1"/>
    <col min="10999" max="10999" width="24.140625" style="91" customWidth="1"/>
    <col min="11000" max="11243" width="9.140625" style="91"/>
    <col min="11244" max="11244" width="8.7109375" style="91" customWidth="1"/>
    <col min="11245" max="11245" width="19.28515625" style="91" customWidth="1"/>
    <col min="11246" max="11246" width="30.140625" style="91" customWidth="1"/>
    <col min="11247" max="11247" width="12.7109375" style="91" customWidth="1"/>
    <col min="11248" max="11248" width="13.5703125" style="91" customWidth="1"/>
    <col min="11249" max="11254" width="11" style="91" customWidth="1"/>
    <col min="11255" max="11255" width="24.140625" style="91" customWidth="1"/>
    <col min="11256" max="11499" width="9.140625" style="91"/>
    <col min="11500" max="11500" width="8.7109375" style="91" customWidth="1"/>
    <col min="11501" max="11501" width="19.28515625" style="91" customWidth="1"/>
    <col min="11502" max="11502" width="30.140625" style="91" customWidth="1"/>
    <col min="11503" max="11503" width="12.7109375" style="91" customWidth="1"/>
    <col min="11504" max="11504" width="13.5703125" style="91" customWidth="1"/>
    <col min="11505" max="11510" width="11" style="91" customWidth="1"/>
    <col min="11511" max="11511" width="24.140625" style="91" customWidth="1"/>
    <col min="11512" max="11755" width="9.140625" style="91"/>
    <col min="11756" max="11756" width="8.7109375" style="91" customWidth="1"/>
    <col min="11757" max="11757" width="19.28515625" style="91" customWidth="1"/>
    <col min="11758" max="11758" width="30.140625" style="91" customWidth="1"/>
    <col min="11759" max="11759" width="12.7109375" style="91" customWidth="1"/>
    <col min="11760" max="11760" width="13.5703125" style="91" customWidth="1"/>
    <col min="11761" max="11766" width="11" style="91" customWidth="1"/>
    <col min="11767" max="11767" width="24.140625" style="91" customWidth="1"/>
    <col min="11768" max="12011" width="9.140625" style="91"/>
    <col min="12012" max="12012" width="8.7109375" style="91" customWidth="1"/>
    <col min="12013" max="12013" width="19.28515625" style="91" customWidth="1"/>
    <col min="12014" max="12014" width="30.140625" style="91" customWidth="1"/>
    <col min="12015" max="12015" width="12.7109375" style="91" customWidth="1"/>
    <col min="12016" max="12016" width="13.5703125" style="91" customWidth="1"/>
    <col min="12017" max="12022" width="11" style="91" customWidth="1"/>
    <col min="12023" max="12023" width="24.140625" style="91" customWidth="1"/>
    <col min="12024" max="12267" width="9.140625" style="91"/>
    <col min="12268" max="12268" width="8.7109375" style="91" customWidth="1"/>
    <col min="12269" max="12269" width="19.28515625" style="91" customWidth="1"/>
    <col min="12270" max="12270" width="30.140625" style="91" customWidth="1"/>
    <col min="12271" max="12271" width="12.7109375" style="91" customWidth="1"/>
    <col min="12272" max="12272" width="13.5703125" style="91" customWidth="1"/>
    <col min="12273" max="12278" width="11" style="91" customWidth="1"/>
    <col min="12279" max="12279" width="24.140625" style="91" customWidth="1"/>
    <col min="12280" max="12523" width="9.140625" style="91"/>
    <col min="12524" max="12524" width="8.7109375" style="91" customWidth="1"/>
    <col min="12525" max="12525" width="19.28515625" style="91" customWidth="1"/>
    <col min="12526" max="12526" width="30.140625" style="91" customWidth="1"/>
    <col min="12527" max="12527" width="12.7109375" style="91" customWidth="1"/>
    <col min="12528" max="12528" width="13.5703125" style="91" customWidth="1"/>
    <col min="12529" max="12534" width="11" style="91" customWidth="1"/>
    <col min="12535" max="12535" width="24.140625" style="91" customWidth="1"/>
    <col min="12536" max="12779" width="9.140625" style="91"/>
    <col min="12780" max="12780" width="8.7109375" style="91" customWidth="1"/>
    <col min="12781" max="12781" width="19.28515625" style="91" customWidth="1"/>
    <col min="12782" max="12782" width="30.140625" style="91" customWidth="1"/>
    <col min="12783" max="12783" width="12.7109375" style="91" customWidth="1"/>
    <col min="12784" max="12784" width="13.5703125" style="91" customWidth="1"/>
    <col min="12785" max="12790" width="11" style="91" customWidth="1"/>
    <col min="12791" max="12791" width="24.140625" style="91" customWidth="1"/>
    <col min="12792" max="13035" width="9.140625" style="91"/>
    <col min="13036" max="13036" width="8.7109375" style="91" customWidth="1"/>
    <col min="13037" max="13037" width="19.28515625" style="91" customWidth="1"/>
    <col min="13038" max="13038" width="30.140625" style="91" customWidth="1"/>
    <col min="13039" max="13039" width="12.7109375" style="91" customWidth="1"/>
    <col min="13040" max="13040" width="13.5703125" style="91" customWidth="1"/>
    <col min="13041" max="13046" width="11" style="91" customWidth="1"/>
    <col min="13047" max="13047" width="24.140625" style="91" customWidth="1"/>
    <col min="13048" max="13291" width="9.140625" style="91"/>
    <col min="13292" max="13292" width="8.7109375" style="91" customWidth="1"/>
    <col min="13293" max="13293" width="19.28515625" style="91" customWidth="1"/>
    <col min="13294" max="13294" width="30.140625" style="91" customWidth="1"/>
    <col min="13295" max="13295" width="12.7109375" style="91" customWidth="1"/>
    <col min="13296" max="13296" width="13.5703125" style="91" customWidth="1"/>
    <col min="13297" max="13302" width="11" style="91" customWidth="1"/>
    <col min="13303" max="13303" width="24.140625" style="91" customWidth="1"/>
    <col min="13304" max="13547" width="9.140625" style="91"/>
    <col min="13548" max="13548" width="8.7109375" style="91" customWidth="1"/>
    <col min="13549" max="13549" width="19.28515625" style="91" customWidth="1"/>
    <col min="13550" max="13550" width="30.140625" style="91" customWidth="1"/>
    <col min="13551" max="13551" width="12.7109375" style="91" customWidth="1"/>
    <col min="13552" max="13552" width="13.5703125" style="91" customWidth="1"/>
    <col min="13553" max="13558" width="11" style="91" customWidth="1"/>
    <col min="13559" max="13559" width="24.140625" style="91" customWidth="1"/>
    <col min="13560" max="13803" width="9.140625" style="91"/>
    <col min="13804" max="13804" width="8.7109375" style="91" customWidth="1"/>
    <col min="13805" max="13805" width="19.28515625" style="91" customWidth="1"/>
    <col min="13806" max="13806" width="30.140625" style="91" customWidth="1"/>
    <col min="13807" max="13807" width="12.7109375" style="91" customWidth="1"/>
    <col min="13808" max="13808" width="13.5703125" style="91" customWidth="1"/>
    <col min="13809" max="13814" width="11" style="91" customWidth="1"/>
    <col min="13815" max="13815" width="24.140625" style="91" customWidth="1"/>
    <col min="13816" max="14059" width="9.140625" style="91"/>
    <col min="14060" max="14060" width="8.7109375" style="91" customWidth="1"/>
    <col min="14061" max="14061" width="19.28515625" style="91" customWidth="1"/>
    <col min="14062" max="14062" width="30.140625" style="91" customWidth="1"/>
    <col min="14063" max="14063" width="12.7109375" style="91" customWidth="1"/>
    <col min="14064" max="14064" width="13.5703125" style="91" customWidth="1"/>
    <col min="14065" max="14070" width="11" style="91" customWidth="1"/>
    <col min="14071" max="14071" width="24.140625" style="91" customWidth="1"/>
    <col min="14072" max="14315" width="9.140625" style="91"/>
    <col min="14316" max="14316" width="8.7109375" style="91" customWidth="1"/>
    <col min="14317" max="14317" width="19.28515625" style="91" customWidth="1"/>
    <col min="14318" max="14318" width="30.140625" style="91" customWidth="1"/>
    <col min="14319" max="14319" width="12.7109375" style="91" customWidth="1"/>
    <col min="14320" max="14320" width="13.5703125" style="91" customWidth="1"/>
    <col min="14321" max="14326" width="11" style="91" customWidth="1"/>
    <col min="14327" max="14327" width="24.140625" style="91" customWidth="1"/>
    <col min="14328" max="14571" width="9.140625" style="91"/>
    <col min="14572" max="14572" width="8.7109375" style="91" customWidth="1"/>
    <col min="14573" max="14573" width="19.28515625" style="91" customWidth="1"/>
    <col min="14574" max="14574" width="30.140625" style="91" customWidth="1"/>
    <col min="14575" max="14575" width="12.7109375" style="91" customWidth="1"/>
    <col min="14576" max="14576" width="13.5703125" style="91" customWidth="1"/>
    <col min="14577" max="14582" width="11" style="91" customWidth="1"/>
    <col min="14583" max="14583" width="24.140625" style="91" customWidth="1"/>
    <col min="14584" max="14827" width="9.140625" style="91"/>
    <col min="14828" max="14828" width="8.7109375" style="91" customWidth="1"/>
    <col min="14829" max="14829" width="19.28515625" style="91" customWidth="1"/>
    <col min="14830" max="14830" width="30.140625" style="91" customWidth="1"/>
    <col min="14831" max="14831" width="12.7109375" style="91" customWidth="1"/>
    <col min="14832" max="14832" width="13.5703125" style="91" customWidth="1"/>
    <col min="14833" max="14838" width="11" style="91" customWidth="1"/>
    <col min="14839" max="14839" width="24.140625" style="91" customWidth="1"/>
    <col min="14840" max="15083" width="9.140625" style="91"/>
    <col min="15084" max="15084" width="8.7109375" style="91" customWidth="1"/>
    <col min="15085" max="15085" width="19.28515625" style="91" customWidth="1"/>
    <col min="15086" max="15086" width="30.140625" style="91" customWidth="1"/>
    <col min="15087" max="15087" width="12.7109375" style="91" customWidth="1"/>
    <col min="15088" max="15088" width="13.5703125" style="91" customWidth="1"/>
    <col min="15089" max="15094" width="11" style="91" customWidth="1"/>
    <col min="15095" max="15095" width="24.140625" style="91" customWidth="1"/>
    <col min="15096" max="15339" width="9.140625" style="91"/>
    <col min="15340" max="15340" width="8.7109375" style="91" customWidth="1"/>
    <col min="15341" max="15341" width="19.28515625" style="91" customWidth="1"/>
    <col min="15342" max="15342" width="30.140625" style="91" customWidth="1"/>
    <col min="15343" max="15343" width="12.7109375" style="91" customWidth="1"/>
    <col min="15344" max="15344" width="13.5703125" style="91" customWidth="1"/>
    <col min="15345" max="15350" width="11" style="91" customWidth="1"/>
    <col min="15351" max="15351" width="24.140625" style="91" customWidth="1"/>
    <col min="15352" max="15595" width="9.140625" style="91"/>
    <col min="15596" max="15596" width="8.7109375" style="91" customWidth="1"/>
    <col min="15597" max="15597" width="19.28515625" style="91" customWidth="1"/>
    <col min="15598" max="15598" width="30.140625" style="91" customWidth="1"/>
    <col min="15599" max="15599" width="12.7109375" style="91" customWidth="1"/>
    <col min="15600" max="15600" width="13.5703125" style="91" customWidth="1"/>
    <col min="15601" max="15606" width="11" style="91" customWidth="1"/>
    <col min="15607" max="15607" width="24.140625" style="91" customWidth="1"/>
    <col min="15608" max="15851" width="9.140625" style="91"/>
    <col min="15852" max="15852" width="8.7109375" style="91" customWidth="1"/>
    <col min="15853" max="15853" width="19.28515625" style="91" customWidth="1"/>
    <col min="15854" max="15854" width="30.140625" style="91" customWidth="1"/>
    <col min="15855" max="15855" width="12.7109375" style="91" customWidth="1"/>
    <col min="15856" max="15856" width="13.5703125" style="91" customWidth="1"/>
    <col min="15857" max="15862" width="11" style="91" customWidth="1"/>
    <col min="15863" max="15863" width="24.140625" style="91" customWidth="1"/>
    <col min="15864" max="16107" width="9.140625" style="91"/>
    <col min="16108" max="16108" width="8.7109375" style="91" customWidth="1"/>
    <col min="16109" max="16109" width="19.28515625" style="91" customWidth="1"/>
    <col min="16110" max="16110" width="30.140625" style="91" customWidth="1"/>
    <col min="16111" max="16111" width="12.7109375" style="91" customWidth="1"/>
    <col min="16112" max="16112" width="13.5703125" style="91" customWidth="1"/>
    <col min="16113" max="16118" width="11" style="91" customWidth="1"/>
    <col min="16119" max="16119" width="24.140625" style="91" customWidth="1"/>
    <col min="16120" max="16384" width="9.140625" style="91"/>
  </cols>
  <sheetData>
    <row r="1" spans="1:14" s="54" customFormat="1" ht="78" customHeight="1" thickBot="1">
      <c r="A1" s="160" t="s">
        <v>153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s="54" customFormat="1" ht="29.25" customHeight="1">
      <c r="A2" s="163" t="s">
        <v>18</v>
      </c>
      <c r="B2" s="165" t="s">
        <v>2</v>
      </c>
      <c r="C2" s="167" t="s">
        <v>1</v>
      </c>
      <c r="D2" s="165" t="s">
        <v>35</v>
      </c>
      <c r="E2" s="47"/>
      <c r="F2" s="165" t="s">
        <v>19</v>
      </c>
      <c r="G2" s="169" t="s">
        <v>20</v>
      </c>
      <c r="H2" s="171" t="s">
        <v>21</v>
      </c>
      <c r="I2" s="172"/>
      <c r="J2" s="171" t="s">
        <v>22</v>
      </c>
      <c r="K2" s="172"/>
      <c r="L2" s="158" t="s">
        <v>149</v>
      </c>
      <c r="M2" s="159"/>
      <c r="N2" s="173" t="s">
        <v>0</v>
      </c>
    </row>
    <row r="3" spans="1:14" s="54" customFormat="1" ht="48" thickBot="1">
      <c r="A3" s="164"/>
      <c r="B3" s="166"/>
      <c r="C3" s="168"/>
      <c r="D3" s="166"/>
      <c r="E3" s="48" t="s">
        <v>3</v>
      </c>
      <c r="F3" s="166"/>
      <c r="G3" s="170"/>
      <c r="H3" s="45" t="s">
        <v>23</v>
      </c>
      <c r="I3" s="46" t="s">
        <v>24</v>
      </c>
      <c r="J3" s="45" t="s">
        <v>23</v>
      </c>
      <c r="K3" s="46" t="s">
        <v>24</v>
      </c>
      <c r="L3" s="45" t="s">
        <v>150</v>
      </c>
      <c r="M3" s="46" t="s">
        <v>151</v>
      </c>
      <c r="N3" s="174"/>
    </row>
    <row r="4" spans="1:14" s="57" customFormat="1" ht="22.5" customHeight="1">
      <c r="A4" s="4">
        <v>1</v>
      </c>
      <c r="B4" s="141" t="s">
        <v>4</v>
      </c>
      <c r="C4" s="20" t="s">
        <v>5</v>
      </c>
      <c r="D4" s="13" t="s">
        <v>36</v>
      </c>
      <c r="E4" s="55" t="s">
        <v>45</v>
      </c>
      <c r="F4" s="56">
        <v>120000</v>
      </c>
      <c r="G4" s="56">
        <v>120000</v>
      </c>
      <c r="H4" s="40">
        <v>3</v>
      </c>
      <c r="I4" s="133">
        <v>3</v>
      </c>
      <c r="J4" s="4"/>
      <c r="K4" s="114"/>
      <c r="L4" s="131"/>
      <c r="M4" s="107"/>
      <c r="N4" s="94" t="s">
        <v>147</v>
      </c>
    </row>
    <row r="5" spans="1:14" s="57" customFormat="1" ht="22.5" customHeight="1">
      <c r="A5" s="4">
        <v>2</v>
      </c>
      <c r="B5" s="141"/>
      <c r="C5" s="20" t="s">
        <v>5</v>
      </c>
      <c r="D5" s="13" t="s">
        <v>36</v>
      </c>
      <c r="E5" s="58" t="s">
        <v>46</v>
      </c>
      <c r="F5" s="56">
        <v>20000</v>
      </c>
      <c r="G5" s="56">
        <v>20000</v>
      </c>
      <c r="H5" s="21">
        <v>0.5</v>
      </c>
      <c r="I5" s="22">
        <v>0.5</v>
      </c>
      <c r="J5" s="4"/>
      <c r="K5" s="114"/>
      <c r="L5" s="23"/>
      <c r="M5" s="107"/>
      <c r="N5" s="94" t="s">
        <v>147</v>
      </c>
    </row>
    <row r="6" spans="1:14" s="57" customFormat="1" ht="22.5" customHeight="1">
      <c r="A6" s="4">
        <v>3</v>
      </c>
      <c r="B6" s="141"/>
      <c r="C6" s="20" t="s">
        <v>5</v>
      </c>
      <c r="D6" s="13" t="s">
        <v>36</v>
      </c>
      <c r="E6" s="58" t="s">
        <v>47</v>
      </c>
      <c r="F6" s="56">
        <v>40000</v>
      </c>
      <c r="G6" s="56">
        <v>40000</v>
      </c>
      <c r="H6" s="40">
        <v>1</v>
      </c>
      <c r="I6" s="133">
        <v>1</v>
      </c>
      <c r="J6" s="4"/>
      <c r="K6" s="114"/>
      <c r="L6" s="23"/>
      <c r="M6" s="107"/>
      <c r="N6" s="94" t="s">
        <v>147</v>
      </c>
    </row>
    <row r="7" spans="1:14" s="57" customFormat="1" ht="30.75" customHeight="1">
      <c r="A7" s="4">
        <v>4</v>
      </c>
      <c r="B7" s="141"/>
      <c r="C7" s="20" t="s">
        <v>5</v>
      </c>
      <c r="D7" s="13" t="s">
        <v>36</v>
      </c>
      <c r="E7" s="58" t="s">
        <v>48</v>
      </c>
      <c r="F7" s="56">
        <v>182000</v>
      </c>
      <c r="G7" s="56">
        <v>182000</v>
      </c>
      <c r="H7" s="40"/>
      <c r="I7" s="22"/>
      <c r="J7" s="4">
        <v>13</v>
      </c>
      <c r="K7" s="114">
        <v>13</v>
      </c>
      <c r="L7" s="23"/>
      <c r="M7" s="107"/>
      <c r="N7" s="94" t="s">
        <v>147</v>
      </c>
    </row>
    <row r="8" spans="1:14" s="57" customFormat="1" ht="22.5" customHeight="1">
      <c r="A8" s="4">
        <v>5</v>
      </c>
      <c r="B8" s="141"/>
      <c r="C8" s="20" t="s">
        <v>5</v>
      </c>
      <c r="D8" s="13" t="s">
        <v>36</v>
      </c>
      <c r="E8" s="58" t="s">
        <v>49</v>
      </c>
      <c r="F8" s="56">
        <v>70000</v>
      </c>
      <c r="G8" s="56">
        <v>70000</v>
      </c>
      <c r="H8" s="40"/>
      <c r="I8" s="22"/>
      <c r="J8" s="4">
        <v>5</v>
      </c>
      <c r="K8" s="115">
        <v>5</v>
      </c>
      <c r="L8" s="23"/>
      <c r="M8" s="107"/>
      <c r="N8" s="94" t="s">
        <v>147</v>
      </c>
    </row>
    <row r="9" spans="1:14" s="57" customFormat="1" ht="22.5" customHeight="1">
      <c r="A9" s="4">
        <v>6</v>
      </c>
      <c r="B9" s="141"/>
      <c r="C9" s="20" t="s">
        <v>5</v>
      </c>
      <c r="D9" s="13" t="s">
        <v>36</v>
      </c>
      <c r="E9" s="58" t="s">
        <v>50</v>
      </c>
      <c r="F9" s="56">
        <v>42000</v>
      </c>
      <c r="G9" s="56">
        <v>42000</v>
      </c>
      <c r="H9" s="40"/>
      <c r="I9" s="22"/>
      <c r="J9" s="4">
        <v>3</v>
      </c>
      <c r="K9" s="115">
        <v>3</v>
      </c>
      <c r="L9" s="23"/>
      <c r="M9" s="107"/>
      <c r="N9" s="94" t="s">
        <v>147</v>
      </c>
    </row>
    <row r="10" spans="1:14" s="57" customFormat="1" ht="22.5" customHeight="1">
      <c r="A10" s="4">
        <v>7</v>
      </c>
      <c r="B10" s="141"/>
      <c r="C10" s="20" t="s">
        <v>5</v>
      </c>
      <c r="D10" s="13" t="s">
        <v>36</v>
      </c>
      <c r="E10" s="58" t="s">
        <v>51</v>
      </c>
      <c r="F10" s="56">
        <v>70000</v>
      </c>
      <c r="G10" s="56">
        <v>70000</v>
      </c>
      <c r="H10" s="40"/>
      <c r="I10" s="22"/>
      <c r="J10" s="4">
        <v>5</v>
      </c>
      <c r="K10" s="115">
        <v>5</v>
      </c>
      <c r="L10" s="23"/>
      <c r="M10" s="107"/>
      <c r="N10" s="94" t="s">
        <v>147</v>
      </c>
    </row>
    <row r="11" spans="1:14" s="57" customFormat="1" ht="33.75" customHeight="1">
      <c r="A11" s="4">
        <v>8</v>
      </c>
      <c r="B11" s="141"/>
      <c r="C11" s="20" t="s">
        <v>5</v>
      </c>
      <c r="D11" s="13" t="s">
        <v>36</v>
      </c>
      <c r="E11" s="58" t="s">
        <v>52</v>
      </c>
      <c r="F11" s="56">
        <v>99400</v>
      </c>
      <c r="G11" s="56">
        <v>99400</v>
      </c>
      <c r="H11" s="40"/>
      <c r="I11" s="22"/>
      <c r="J11" s="4">
        <v>8.1</v>
      </c>
      <c r="K11" s="114"/>
      <c r="L11" s="23"/>
      <c r="M11" s="107"/>
      <c r="N11" s="94" t="s">
        <v>148</v>
      </c>
    </row>
    <row r="12" spans="1:14" s="57" customFormat="1" ht="32.25" customHeight="1">
      <c r="A12" s="4">
        <v>9</v>
      </c>
      <c r="B12" s="157"/>
      <c r="C12" s="2" t="s">
        <v>5</v>
      </c>
      <c r="D12" s="13" t="s">
        <v>36</v>
      </c>
      <c r="E12" s="58" t="s">
        <v>53</v>
      </c>
      <c r="F12" s="59">
        <v>36400</v>
      </c>
      <c r="G12" s="59">
        <v>36400</v>
      </c>
      <c r="H12" s="10"/>
      <c r="I12" s="11"/>
      <c r="J12" s="1">
        <v>2.6</v>
      </c>
      <c r="K12" s="116">
        <v>2.6</v>
      </c>
      <c r="L12" s="23"/>
      <c r="M12" s="107"/>
      <c r="N12" s="94" t="s">
        <v>147</v>
      </c>
    </row>
    <row r="13" spans="1:14" s="57" customFormat="1" ht="22.5" customHeight="1">
      <c r="A13" s="4">
        <v>10</v>
      </c>
      <c r="B13" s="157"/>
      <c r="C13" s="2" t="s">
        <v>5</v>
      </c>
      <c r="D13" s="13" t="s">
        <v>36</v>
      </c>
      <c r="E13" s="58" t="s">
        <v>54</v>
      </c>
      <c r="F13" s="59">
        <v>42000</v>
      </c>
      <c r="G13" s="59">
        <v>42000</v>
      </c>
      <c r="H13" s="10"/>
      <c r="I13" s="11"/>
      <c r="J13" s="1">
        <v>3</v>
      </c>
      <c r="K13" s="116">
        <v>3</v>
      </c>
      <c r="L13" s="23"/>
      <c r="M13" s="107"/>
      <c r="N13" s="94" t="s">
        <v>147</v>
      </c>
    </row>
    <row r="14" spans="1:14" s="57" customFormat="1" ht="48.75" customHeight="1">
      <c r="A14" s="4">
        <v>11</v>
      </c>
      <c r="B14" s="157"/>
      <c r="C14" s="2" t="s">
        <v>5</v>
      </c>
      <c r="D14" s="13" t="s">
        <v>36</v>
      </c>
      <c r="E14" s="58" t="s">
        <v>55</v>
      </c>
      <c r="F14" s="59">
        <v>56000</v>
      </c>
      <c r="G14" s="59">
        <v>56000</v>
      </c>
      <c r="H14" s="10"/>
      <c r="I14" s="11"/>
      <c r="J14" s="1">
        <v>4</v>
      </c>
      <c r="K14" s="116">
        <v>4</v>
      </c>
      <c r="L14" s="23"/>
      <c r="M14" s="107"/>
      <c r="N14" s="94" t="s">
        <v>147</v>
      </c>
    </row>
    <row r="15" spans="1:14" s="57" customFormat="1" ht="22.5" customHeight="1">
      <c r="A15" s="4">
        <v>12</v>
      </c>
      <c r="B15" s="157"/>
      <c r="C15" s="2" t="s">
        <v>5</v>
      </c>
      <c r="D15" s="13" t="s">
        <v>36</v>
      </c>
      <c r="E15" s="58" t="s">
        <v>56</v>
      </c>
      <c r="F15" s="59">
        <v>14000</v>
      </c>
      <c r="G15" s="59">
        <v>14000</v>
      </c>
      <c r="H15" s="12"/>
      <c r="I15" s="11"/>
      <c r="J15" s="1">
        <v>1</v>
      </c>
      <c r="K15" s="116">
        <v>1</v>
      </c>
      <c r="L15" s="23"/>
      <c r="M15" s="107"/>
      <c r="N15" s="94" t="s">
        <v>147</v>
      </c>
    </row>
    <row r="16" spans="1:14" s="57" customFormat="1" ht="22.5" customHeight="1">
      <c r="A16" s="4">
        <v>13</v>
      </c>
      <c r="B16" s="157"/>
      <c r="C16" s="2" t="s">
        <v>5</v>
      </c>
      <c r="D16" s="13" t="s">
        <v>36</v>
      </c>
      <c r="E16" s="58" t="s">
        <v>57</v>
      </c>
      <c r="F16" s="59">
        <v>14243</v>
      </c>
      <c r="G16" s="59">
        <v>14243</v>
      </c>
      <c r="H16" s="10"/>
      <c r="I16" s="11"/>
      <c r="J16" s="1">
        <v>1</v>
      </c>
      <c r="K16" s="116">
        <v>1</v>
      </c>
      <c r="L16" s="23"/>
      <c r="M16" s="107"/>
      <c r="N16" s="94" t="s">
        <v>147</v>
      </c>
    </row>
    <row r="17" spans="1:14" s="57" customFormat="1" ht="31.5" customHeight="1">
      <c r="A17" s="4">
        <v>14</v>
      </c>
      <c r="B17" s="157"/>
      <c r="C17" s="2" t="s">
        <v>5</v>
      </c>
      <c r="D17" s="13" t="s">
        <v>36</v>
      </c>
      <c r="E17" s="58" t="s">
        <v>58</v>
      </c>
      <c r="F17" s="59">
        <v>98000</v>
      </c>
      <c r="G17" s="59">
        <v>98000</v>
      </c>
      <c r="H17" s="12"/>
      <c r="I17" s="11"/>
      <c r="J17" s="1">
        <v>7</v>
      </c>
      <c r="K17" s="116">
        <v>7</v>
      </c>
      <c r="L17" s="23"/>
      <c r="M17" s="107"/>
      <c r="N17" s="94" t="s">
        <v>147</v>
      </c>
    </row>
    <row r="18" spans="1:14" s="57" customFormat="1" ht="22.5" customHeight="1">
      <c r="A18" s="4">
        <v>15</v>
      </c>
      <c r="B18" s="157"/>
      <c r="C18" s="2" t="s">
        <v>5</v>
      </c>
      <c r="D18" s="13" t="s">
        <v>36</v>
      </c>
      <c r="E18" s="58" t="s">
        <v>59</v>
      </c>
      <c r="F18" s="59">
        <v>56000</v>
      </c>
      <c r="G18" s="59">
        <v>56000</v>
      </c>
      <c r="H18" s="12"/>
      <c r="I18" s="11"/>
      <c r="J18" s="1">
        <v>4</v>
      </c>
      <c r="K18" s="116">
        <v>4</v>
      </c>
      <c r="L18" s="23"/>
      <c r="M18" s="107"/>
      <c r="N18" s="94" t="s">
        <v>147</v>
      </c>
    </row>
    <row r="19" spans="1:14" s="57" customFormat="1" ht="22.5" customHeight="1" thickBot="1">
      <c r="A19" s="3">
        <v>16</v>
      </c>
      <c r="B19" s="143"/>
      <c r="C19" s="13" t="s">
        <v>5</v>
      </c>
      <c r="D19" s="13" t="s">
        <v>36</v>
      </c>
      <c r="E19" s="55" t="s">
        <v>60</v>
      </c>
      <c r="F19" s="60">
        <v>14000</v>
      </c>
      <c r="G19" s="60">
        <v>14000</v>
      </c>
      <c r="H19" s="14"/>
      <c r="I19" s="15"/>
      <c r="J19" s="3"/>
      <c r="K19" s="117"/>
      <c r="L19" s="132"/>
      <c r="M19" s="108"/>
      <c r="N19" s="94" t="s">
        <v>147</v>
      </c>
    </row>
    <row r="20" spans="1:14" s="54" customFormat="1" ht="22.5" customHeight="1" thickBot="1">
      <c r="A20" s="144" t="s">
        <v>25</v>
      </c>
      <c r="B20" s="145"/>
      <c r="C20" s="145"/>
      <c r="D20" s="145"/>
      <c r="E20" s="145"/>
      <c r="F20" s="16">
        <f t="shared" ref="F20:K20" si="0">SUM(F4:F19)</f>
        <v>974043</v>
      </c>
      <c r="G20" s="17">
        <f t="shared" si="0"/>
        <v>974043</v>
      </c>
      <c r="H20" s="18">
        <f t="shared" si="0"/>
        <v>4.5</v>
      </c>
      <c r="I20" s="19">
        <f t="shared" si="0"/>
        <v>4.5</v>
      </c>
      <c r="J20" s="98">
        <f t="shared" si="0"/>
        <v>56.7</v>
      </c>
      <c r="K20" s="118">
        <f t="shared" si="0"/>
        <v>48.6</v>
      </c>
      <c r="L20" s="100"/>
      <c r="M20" s="99"/>
      <c r="N20" s="63"/>
    </row>
    <row r="21" spans="1:14" s="57" customFormat="1" ht="22.5" customHeight="1">
      <c r="A21" s="50">
        <v>17</v>
      </c>
      <c r="B21" s="141" t="s">
        <v>4</v>
      </c>
      <c r="C21" s="20" t="s">
        <v>61</v>
      </c>
      <c r="D21" s="13" t="s">
        <v>36</v>
      </c>
      <c r="E21" s="55" t="s">
        <v>62</v>
      </c>
      <c r="F21" s="56">
        <v>40288.199999999997</v>
      </c>
      <c r="G21" s="56">
        <v>40288.199999999997</v>
      </c>
      <c r="H21" s="21">
        <v>1</v>
      </c>
      <c r="I21" s="22">
        <v>1</v>
      </c>
      <c r="J21" s="119"/>
      <c r="K21" s="120"/>
      <c r="L21" s="23"/>
      <c r="M21" s="107"/>
      <c r="N21" s="94" t="s">
        <v>147</v>
      </c>
    </row>
    <row r="22" spans="1:14" s="57" customFormat="1" ht="22.5" customHeight="1">
      <c r="A22" s="50">
        <v>18</v>
      </c>
      <c r="B22" s="157"/>
      <c r="C22" s="20" t="s">
        <v>61</v>
      </c>
      <c r="D22" s="13" t="s">
        <v>36</v>
      </c>
      <c r="E22" s="55" t="s">
        <v>63</v>
      </c>
      <c r="F22" s="59">
        <v>60000</v>
      </c>
      <c r="G22" s="59">
        <v>60000</v>
      </c>
      <c r="H22" s="12">
        <v>1.5</v>
      </c>
      <c r="I22" s="11">
        <v>1.5</v>
      </c>
      <c r="J22" s="1"/>
      <c r="K22" s="121"/>
      <c r="L22" s="23"/>
      <c r="M22" s="107"/>
      <c r="N22" s="94" t="s">
        <v>147</v>
      </c>
    </row>
    <row r="23" spans="1:14" s="57" customFormat="1" ht="18.75" customHeight="1">
      <c r="A23" s="50">
        <v>19</v>
      </c>
      <c r="B23" s="157"/>
      <c r="C23" s="20" t="s">
        <v>61</v>
      </c>
      <c r="D23" s="13" t="s">
        <v>36</v>
      </c>
      <c r="E23" s="55" t="s">
        <v>64</v>
      </c>
      <c r="F23" s="59">
        <v>120000</v>
      </c>
      <c r="G23" s="59">
        <v>120000</v>
      </c>
      <c r="H23" s="12">
        <v>3</v>
      </c>
      <c r="I23" s="11">
        <v>3</v>
      </c>
      <c r="J23" s="1"/>
      <c r="K23" s="121"/>
      <c r="L23" s="23"/>
      <c r="M23" s="107"/>
      <c r="N23" s="94" t="s">
        <v>147</v>
      </c>
    </row>
    <row r="24" spans="1:14" s="57" customFormat="1" ht="18.75" customHeight="1">
      <c r="A24" s="50">
        <v>20</v>
      </c>
      <c r="B24" s="157"/>
      <c r="C24" s="20" t="s">
        <v>61</v>
      </c>
      <c r="D24" s="13" t="s">
        <v>36</v>
      </c>
      <c r="E24" s="55" t="s">
        <v>65</v>
      </c>
      <c r="F24" s="59">
        <v>160000</v>
      </c>
      <c r="G24" s="59">
        <v>160000</v>
      </c>
      <c r="H24" s="12">
        <v>4</v>
      </c>
      <c r="I24" s="11">
        <v>4</v>
      </c>
      <c r="J24" s="1"/>
      <c r="K24" s="121"/>
      <c r="L24" s="23"/>
      <c r="M24" s="107"/>
      <c r="N24" s="94" t="s">
        <v>147</v>
      </c>
    </row>
    <row r="25" spans="1:14" s="57" customFormat="1" ht="18.75" customHeight="1">
      <c r="A25" s="50">
        <v>21</v>
      </c>
      <c r="B25" s="157"/>
      <c r="C25" s="20" t="s">
        <v>61</v>
      </c>
      <c r="D25" s="13" t="s">
        <v>36</v>
      </c>
      <c r="E25" s="55" t="s">
        <v>66</v>
      </c>
      <c r="F25" s="59">
        <v>60000</v>
      </c>
      <c r="G25" s="59">
        <v>60000</v>
      </c>
      <c r="H25" s="12">
        <v>1.5</v>
      </c>
      <c r="I25" s="11">
        <v>1.5</v>
      </c>
      <c r="J25" s="1"/>
      <c r="K25" s="121"/>
      <c r="L25" s="23"/>
      <c r="M25" s="107"/>
      <c r="N25" s="94" t="s">
        <v>147</v>
      </c>
    </row>
    <row r="26" spans="1:14" s="57" customFormat="1" ht="18.75" customHeight="1">
      <c r="A26" s="50">
        <v>22</v>
      </c>
      <c r="B26" s="157"/>
      <c r="C26" s="20" t="s">
        <v>61</v>
      </c>
      <c r="D26" s="13" t="s">
        <v>36</v>
      </c>
      <c r="E26" s="55" t="s">
        <v>67</v>
      </c>
      <c r="F26" s="59">
        <v>40000</v>
      </c>
      <c r="G26" s="59">
        <v>40000</v>
      </c>
      <c r="H26" s="12"/>
      <c r="I26" s="11"/>
      <c r="J26" s="1"/>
      <c r="K26" s="121"/>
      <c r="L26" s="23">
        <v>1000</v>
      </c>
      <c r="M26" s="107"/>
      <c r="N26" s="94" t="s">
        <v>148</v>
      </c>
    </row>
    <row r="27" spans="1:14" s="57" customFormat="1" ht="18.75" customHeight="1">
      <c r="A27" s="50">
        <v>23</v>
      </c>
      <c r="B27" s="157"/>
      <c r="C27" s="20" t="s">
        <v>61</v>
      </c>
      <c r="D27" s="13" t="s">
        <v>36</v>
      </c>
      <c r="E27" s="55" t="s">
        <v>68</v>
      </c>
      <c r="F27" s="59">
        <v>42000</v>
      </c>
      <c r="G27" s="59">
        <v>42000</v>
      </c>
      <c r="H27" s="12"/>
      <c r="I27" s="11"/>
      <c r="J27" s="1">
        <v>3</v>
      </c>
      <c r="K27" s="121">
        <v>3</v>
      </c>
      <c r="L27" s="23"/>
      <c r="M27" s="107"/>
      <c r="N27" s="94" t="s">
        <v>147</v>
      </c>
    </row>
    <row r="28" spans="1:14" s="57" customFormat="1" ht="18.75" customHeight="1">
      <c r="A28" s="50">
        <v>24</v>
      </c>
      <c r="B28" s="157"/>
      <c r="C28" s="20" t="s">
        <v>61</v>
      </c>
      <c r="D28" s="13" t="s">
        <v>36</v>
      </c>
      <c r="E28" s="55" t="s">
        <v>69</v>
      </c>
      <c r="F28" s="59">
        <v>28000</v>
      </c>
      <c r="G28" s="59">
        <v>28000</v>
      </c>
      <c r="H28" s="12"/>
      <c r="I28" s="11"/>
      <c r="J28" s="1">
        <v>2</v>
      </c>
      <c r="K28" s="121">
        <v>2</v>
      </c>
      <c r="L28" s="23"/>
      <c r="M28" s="107"/>
      <c r="N28" s="94" t="s">
        <v>147</v>
      </c>
    </row>
    <row r="29" spans="1:14" s="57" customFormat="1" ht="33" customHeight="1">
      <c r="A29" s="50">
        <v>25</v>
      </c>
      <c r="B29" s="157"/>
      <c r="C29" s="20" t="s">
        <v>61</v>
      </c>
      <c r="D29" s="13" t="s">
        <v>36</v>
      </c>
      <c r="E29" s="55" t="s">
        <v>152</v>
      </c>
      <c r="F29" s="59">
        <v>168000</v>
      </c>
      <c r="G29" s="59">
        <v>168000</v>
      </c>
      <c r="H29" s="12"/>
      <c r="I29" s="11"/>
      <c r="J29" s="1">
        <v>12</v>
      </c>
      <c r="K29" s="121">
        <v>12</v>
      </c>
      <c r="L29" s="23"/>
      <c r="M29" s="107"/>
      <c r="N29" s="94" t="s">
        <v>147</v>
      </c>
    </row>
    <row r="30" spans="1:14" s="57" customFormat="1" ht="33.75" customHeight="1">
      <c r="A30" s="50">
        <v>26</v>
      </c>
      <c r="B30" s="157"/>
      <c r="C30" s="20" t="s">
        <v>61</v>
      </c>
      <c r="D30" s="13" t="s">
        <v>36</v>
      </c>
      <c r="E30" s="61" t="s">
        <v>70</v>
      </c>
      <c r="F30" s="59">
        <v>42000</v>
      </c>
      <c r="G30" s="59">
        <v>42000</v>
      </c>
      <c r="H30" s="12"/>
      <c r="I30" s="11"/>
      <c r="J30" s="1">
        <v>3</v>
      </c>
      <c r="K30" s="121">
        <v>3</v>
      </c>
      <c r="L30" s="23"/>
      <c r="M30" s="107"/>
      <c r="N30" s="94" t="s">
        <v>147</v>
      </c>
    </row>
    <row r="31" spans="1:14" s="57" customFormat="1" ht="22.5" customHeight="1">
      <c r="A31" s="50">
        <v>27</v>
      </c>
      <c r="B31" s="7"/>
      <c r="C31" s="20" t="s">
        <v>61</v>
      </c>
      <c r="D31" s="13" t="s">
        <v>36</v>
      </c>
      <c r="E31" s="55" t="s">
        <v>71</v>
      </c>
      <c r="F31" s="59">
        <v>28000</v>
      </c>
      <c r="G31" s="59">
        <v>28000</v>
      </c>
      <c r="H31" s="12"/>
      <c r="I31" s="11"/>
      <c r="J31" s="1">
        <v>2</v>
      </c>
      <c r="K31" s="121">
        <v>2</v>
      </c>
      <c r="L31" s="23"/>
      <c r="M31" s="107"/>
      <c r="N31" s="94" t="s">
        <v>147</v>
      </c>
    </row>
    <row r="32" spans="1:14" s="57" customFormat="1" ht="22.5" customHeight="1" thickBot="1">
      <c r="A32" s="50">
        <v>28</v>
      </c>
      <c r="B32" s="51" t="s">
        <v>4</v>
      </c>
      <c r="C32" s="20" t="s">
        <v>61</v>
      </c>
      <c r="D32" s="13" t="s">
        <v>36</v>
      </c>
      <c r="E32" s="55" t="s">
        <v>72</v>
      </c>
      <c r="F32" s="59">
        <v>56000</v>
      </c>
      <c r="G32" s="59">
        <v>56000</v>
      </c>
      <c r="H32" s="12"/>
      <c r="I32" s="11"/>
      <c r="J32" s="1">
        <v>4</v>
      </c>
      <c r="K32" s="121">
        <v>4</v>
      </c>
      <c r="L32" s="23"/>
      <c r="M32" s="107"/>
      <c r="N32" s="94" t="s">
        <v>147</v>
      </c>
    </row>
    <row r="33" spans="1:14" s="54" customFormat="1" ht="19.5" customHeight="1" thickBot="1">
      <c r="A33" s="144" t="s">
        <v>26</v>
      </c>
      <c r="B33" s="145"/>
      <c r="C33" s="145"/>
      <c r="D33" s="145"/>
      <c r="E33" s="145"/>
      <c r="F33" s="16">
        <f t="shared" ref="F33:K33" si="1">SUM(F21:F32)</f>
        <v>844288.2</v>
      </c>
      <c r="G33" s="16">
        <f t="shared" si="1"/>
        <v>844288.2</v>
      </c>
      <c r="H33" s="18">
        <f t="shared" si="1"/>
        <v>11</v>
      </c>
      <c r="I33" s="19">
        <f t="shared" si="1"/>
        <v>11</v>
      </c>
      <c r="J33" s="98">
        <f t="shared" si="1"/>
        <v>26</v>
      </c>
      <c r="K33" s="118">
        <f t="shared" si="1"/>
        <v>26</v>
      </c>
      <c r="L33" s="100">
        <f>SUM(L21:L32)</f>
        <v>1000</v>
      </c>
      <c r="M33" s="99"/>
      <c r="N33" s="63"/>
    </row>
    <row r="34" spans="1:14" s="54" customFormat="1" ht="22.5" customHeight="1">
      <c r="A34" s="4">
        <v>29</v>
      </c>
      <c r="B34" s="62" t="s">
        <v>4</v>
      </c>
      <c r="C34" s="20" t="s">
        <v>6</v>
      </c>
      <c r="D34" s="13" t="s">
        <v>36</v>
      </c>
      <c r="E34" s="55" t="s">
        <v>73</v>
      </c>
      <c r="F34" s="56">
        <v>49000</v>
      </c>
      <c r="G34" s="56">
        <v>49000</v>
      </c>
      <c r="H34" s="21"/>
      <c r="I34" s="22"/>
      <c r="J34" s="21">
        <v>3.5</v>
      </c>
      <c r="K34" s="114"/>
      <c r="L34" s="23"/>
      <c r="M34" s="107"/>
      <c r="N34" s="94" t="s">
        <v>148</v>
      </c>
    </row>
    <row r="35" spans="1:14" s="57" customFormat="1" ht="30.75" customHeight="1" thickBot="1">
      <c r="A35" s="4">
        <v>30</v>
      </c>
      <c r="B35" s="53" t="s">
        <v>4</v>
      </c>
      <c r="C35" s="20" t="s">
        <v>6</v>
      </c>
      <c r="D35" s="13" t="s">
        <v>36</v>
      </c>
      <c r="E35" s="55" t="s">
        <v>74</v>
      </c>
      <c r="F35" s="56">
        <v>143083.5</v>
      </c>
      <c r="G35" s="56">
        <v>143083.5</v>
      </c>
      <c r="H35" s="21">
        <v>3.5</v>
      </c>
      <c r="I35" s="22"/>
      <c r="J35" s="21"/>
      <c r="K35" s="114"/>
      <c r="L35" s="23"/>
      <c r="M35" s="107"/>
      <c r="N35" s="94" t="s">
        <v>148</v>
      </c>
    </row>
    <row r="36" spans="1:14" s="54" customFormat="1" ht="21" customHeight="1" thickBot="1">
      <c r="A36" s="144" t="s">
        <v>27</v>
      </c>
      <c r="B36" s="145"/>
      <c r="C36" s="145"/>
      <c r="D36" s="145"/>
      <c r="E36" s="145"/>
      <c r="F36" s="16">
        <f>SUM(F34:F35)</f>
        <v>192083.5</v>
      </c>
      <c r="G36" s="16">
        <f>SUM(G34:G35)</f>
        <v>192083.5</v>
      </c>
      <c r="H36" s="18">
        <f>SUM(H34:H35)</f>
        <v>3.5</v>
      </c>
      <c r="I36" s="19">
        <f t="shared" ref="I36:K36" si="2">SUM(I35:I35)</f>
        <v>0</v>
      </c>
      <c r="J36" s="122">
        <f>SUM(J34:J35)</f>
        <v>3.5</v>
      </c>
      <c r="K36" s="118">
        <f t="shared" si="2"/>
        <v>0</v>
      </c>
      <c r="L36" s="100"/>
      <c r="M36" s="99"/>
      <c r="N36" s="63"/>
    </row>
    <row r="37" spans="1:14" s="54" customFormat="1" ht="22.5" customHeight="1">
      <c r="A37" s="4">
        <v>31</v>
      </c>
      <c r="B37" s="141" t="s">
        <v>4</v>
      </c>
      <c r="C37" s="20" t="s">
        <v>7</v>
      </c>
      <c r="D37" s="13" t="s">
        <v>36</v>
      </c>
      <c r="E37" s="55" t="s">
        <v>75</v>
      </c>
      <c r="F37" s="39">
        <v>142026.4</v>
      </c>
      <c r="G37" s="39">
        <v>142026.4</v>
      </c>
      <c r="H37" s="21">
        <v>3.7</v>
      </c>
      <c r="I37" s="22">
        <v>3.7</v>
      </c>
      <c r="J37" s="4"/>
      <c r="K37" s="114"/>
      <c r="L37" s="23"/>
      <c r="M37" s="107"/>
      <c r="N37" s="94" t="s">
        <v>147</v>
      </c>
    </row>
    <row r="38" spans="1:14" s="54" customFormat="1" ht="22.5" customHeight="1">
      <c r="A38" s="4">
        <v>32</v>
      </c>
      <c r="B38" s="157"/>
      <c r="C38" s="2" t="s">
        <v>7</v>
      </c>
      <c r="D38" s="13" t="s">
        <v>36</v>
      </c>
      <c r="E38" s="58" t="s">
        <v>76</v>
      </c>
      <c r="F38" s="8">
        <v>16000</v>
      </c>
      <c r="G38" s="8">
        <v>16000</v>
      </c>
      <c r="H38" s="12">
        <v>0.4</v>
      </c>
      <c r="I38" s="11">
        <v>0.4</v>
      </c>
      <c r="J38" s="1"/>
      <c r="K38" s="116"/>
      <c r="L38" s="23"/>
      <c r="M38" s="107"/>
      <c r="N38" s="94" t="s">
        <v>147</v>
      </c>
    </row>
    <row r="39" spans="1:14" s="54" customFormat="1" ht="22.5" customHeight="1">
      <c r="A39" s="4">
        <v>33</v>
      </c>
      <c r="B39" s="157"/>
      <c r="C39" s="2" t="s">
        <v>7</v>
      </c>
      <c r="D39" s="13" t="s">
        <v>36</v>
      </c>
      <c r="E39" s="58" t="s">
        <v>77</v>
      </c>
      <c r="F39" s="8">
        <v>42000</v>
      </c>
      <c r="G39" s="8">
        <v>42000</v>
      </c>
      <c r="H39" s="12"/>
      <c r="I39" s="11"/>
      <c r="J39" s="1">
        <v>3</v>
      </c>
      <c r="K39" s="116">
        <v>3</v>
      </c>
      <c r="L39" s="23"/>
      <c r="M39" s="107"/>
      <c r="N39" s="94" t="s">
        <v>147</v>
      </c>
    </row>
    <row r="40" spans="1:14" s="54" customFormat="1" ht="35.25" customHeight="1">
      <c r="A40" s="4">
        <v>34</v>
      </c>
      <c r="B40" s="157"/>
      <c r="C40" s="2" t="s">
        <v>7</v>
      </c>
      <c r="D40" s="13" t="s">
        <v>36</v>
      </c>
      <c r="E40" s="58" t="s">
        <v>78</v>
      </c>
      <c r="F40" s="8">
        <v>42000</v>
      </c>
      <c r="G40" s="8">
        <v>42000</v>
      </c>
      <c r="H40" s="12"/>
      <c r="I40" s="11"/>
      <c r="J40" s="1">
        <v>3.1</v>
      </c>
      <c r="K40" s="116">
        <v>3.1</v>
      </c>
      <c r="L40" s="23"/>
      <c r="M40" s="107"/>
      <c r="N40" s="94" t="s">
        <v>147</v>
      </c>
    </row>
    <row r="41" spans="1:14" s="54" customFormat="1" ht="22.5" customHeight="1">
      <c r="A41" s="4">
        <v>35</v>
      </c>
      <c r="B41" s="157"/>
      <c r="C41" s="2" t="s">
        <v>7</v>
      </c>
      <c r="D41" s="13" t="s">
        <v>36</v>
      </c>
      <c r="E41" s="58" t="s">
        <v>79</v>
      </c>
      <c r="F41" s="8">
        <v>14000</v>
      </c>
      <c r="G41" s="8">
        <v>14000</v>
      </c>
      <c r="H41" s="12"/>
      <c r="I41" s="11"/>
      <c r="J41" s="1">
        <v>1</v>
      </c>
      <c r="K41" s="116">
        <v>1</v>
      </c>
      <c r="L41" s="23"/>
      <c r="M41" s="107"/>
      <c r="N41" s="94" t="s">
        <v>147</v>
      </c>
    </row>
    <row r="42" spans="1:14" s="54" customFormat="1" ht="22.5" customHeight="1" thickBot="1">
      <c r="A42" s="4">
        <v>36</v>
      </c>
      <c r="B42" s="143"/>
      <c r="C42" s="13" t="s">
        <v>7</v>
      </c>
      <c r="D42" s="13" t="s">
        <v>36</v>
      </c>
      <c r="E42" s="58" t="s">
        <v>76</v>
      </c>
      <c r="F42" s="41">
        <v>14000</v>
      </c>
      <c r="G42" s="41">
        <v>14000</v>
      </c>
      <c r="H42" s="14"/>
      <c r="I42" s="15"/>
      <c r="J42" s="3">
        <v>1</v>
      </c>
      <c r="K42" s="117">
        <v>1</v>
      </c>
      <c r="L42" s="132"/>
      <c r="M42" s="108"/>
      <c r="N42" s="94" t="s">
        <v>147</v>
      </c>
    </row>
    <row r="43" spans="1:14" s="54" customFormat="1" ht="22.5" customHeight="1" thickBot="1">
      <c r="A43" s="144" t="s">
        <v>28</v>
      </c>
      <c r="B43" s="145"/>
      <c r="C43" s="145"/>
      <c r="D43" s="145"/>
      <c r="E43" s="145"/>
      <c r="F43" s="16">
        <f t="shared" ref="F43:K43" si="3">SUM(F37:F42)</f>
        <v>270026.40000000002</v>
      </c>
      <c r="G43" s="16">
        <f t="shared" si="3"/>
        <v>270026.40000000002</v>
      </c>
      <c r="H43" s="18">
        <f t="shared" si="3"/>
        <v>4.1000000000000005</v>
      </c>
      <c r="I43" s="19">
        <f t="shared" si="3"/>
        <v>4.1000000000000005</v>
      </c>
      <c r="J43" s="122">
        <f t="shared" si="3"/>
        <v>8.1</v>
      </c>
      <c r="K43" s="118">
        <f t="shared" si="3"/>
        <v>8.1</v>
      </c>
      <c r="L43" s="100"/>
      <c r="M43" s="99"/>
      <c r="N43" s="63"/>
    </row>
    <row r="44" spans="1:14" s="54" customFormat="1" ht="27.75" customHeight="1" thickBot="1">
      <c r="A44" s="6">
        <v>37</v>
      </c>
      <c r="B44" s="49" t="s">
        <v>4</v>
      </c>
      <c r="C44" s="25" t="s">
        <v>8</v>
      </c>
      <c r="D44" s="13" t="s">
        <v>36</v>
      </c>
      <c r="E44" s="55" t="s">
        <v>80</v>
      </c>
      <c r="F44" s="26">
        <v>37321.9</v>
      </c>
      <c r="G44" s="26">
        <v>37321.9</v>
      </c>
      <c r="H44" s="27"/>
      <c r="I44" s="28"/>
      <c r="J44" s="6">
        <v>2.7</v>
      </c>
      <c r="K44" s="123">
        <v>2.7</v>
      </c>
      <c r="L44" s="29"/>
      <c r="M44" s="109"/>
      <c r="N44" s="94" t="s">
        <v>147</v>
      </c>
    </row>
    <row r="45" spans="1:14" s="54" customFormat="1" ht="22.5" customHeight="1" thickBot="1">
      <c r="A45" s="153" t="s">
        <v>40</v>
      </c>
      <c r="B45" s="154"/>
      <c r="C45" s="154"/>
      <c r="D45" s="154"/>
      <c r="E45" s="155"/>
      <c r="F45" s="30">
        <f t="shared" ref="F45:K45" si="4">SUM(F44)</f>
        <v>37321.9</v>
      </c>
      <c r="G45" s="30">
        <f t="shared" si="4"/>
        <v>37321.9</v>
      </c>
      <c r="H45" s="24">
        <f t="shared" si="4"/>
        <v>0</v>
      </c>
      <c r="I45" s="19">
        <f t="shared" si="4"/>
        <v>0</v>
      </c>
      <c r="J45" s="101">
        <f t="shared" si="4"/>
        <v>2.7</v>
      </c>
      <c r="K45" s="124">
        <f t="shared" si="4"/>
        <v>2.7</v>
      </c>
      <c r="L45" s="31"/>
      <c r="M45" s="110"/>
      <c r="N45" s="63"/>
    </row>
    <row r="46" spans="1:14" s="54" customFormat="1" ht="22.5" customHeight="1">
      <c r="A46" s="9">
        <v>38</v>
      </c>
      <c r="B46" s="156" t="s">
        <v>4</v>
      </c>
      <c r="C46" s="32" t="s">
        <v>9</v>
      </c>
      <c r="D46" s="13" t="s">
        <v>36</v>
      </c>
      <c r="E46" s="55" t="s">
        <v>81</v>
      </c>
      <c r="F46" s="64">
        <v>80000</v>
      </c>
      <c r="G46" s="64">
        <v>80000</v>
      </c>
      <c r="H46" s="33">
        <v>2</v>
      </c>
      <c r="I46" s="65">
        <v>2</v>
      </c>
      <c r="J46" s="125"/>
      <c r="K46" s="126"/>
      <c r="L46" s="34"/>
      <c r="M46" s="111"/>
      <c r="N46" s="94" t="s">
        <v>147</v>
      </c>
    </row>
    <row r="47" spans="1:14" s="54" customFormat="1" ht="48.75" customHeight="1">
      <c r="A47" s="9">
        <v>39</v>
      </c>
      <c r="B47" s="156"/>
      <c r="C47" s="5" t="s">
        <v>9</v>
      </c>
      <c r="D47" s="13" t="s">
        <v>36</v>
      </c>
      <c r="E47" s="55" t="s">
        <v>82</v>
      </c>
      <c r="F47" s="66">
        <v>58740</v>
      </c>
      <c r="G47" s="66">
        <v>58740</v>
      </c>
      <c r="H47" s="35"/>
      <c r="I47" s="67"/>
      <c r="J47" s="127">
        <v>4.2</v>
      </c>
      <c r="K47" s="128">
        <v>4.2</v>
      </c>
      <c r="L47" s="34"/>
      <c r="M47" s="111"/>
      <c r="N47" s="94" t="s">
        <v>147</v>
      </c>
    </row>
    <row r="48" spans="1:14" s="54" customFormat="1" ht="33.75" customHeight="1">
      <c r="A48" s="9">
        <v>40</v>
      </c>
      <c r="B48" s="156"/>
      <c r="C48" s="5" t="s">
        <v>9</v>
      </c>
      <c r="D48" s="13" t="s">
        <v>36</v>
      </c>
      <c r="E48" s="55" t="s">
        <v>83</v>
      </c>
      <c r="F48" s="66">
        <v>42000</v>
      </c>
      <c r="G48" s="66">
        <v>42000</v>
      </c>
      <c r="H48" s="35"/>
      <c r="I48" s="67"/>
      <c r="J48" s="127">
        <v>3</v>
      </c>
      <c r="K48" s="128">
        <v>3</v>
      </c>
      <c r="L48" s="34"/>
      <c r="M48" s="111"/>
      <c r="N48" s="94" t="s">
        <v>147</v>
      </c>
    </row>
    <row r="49" spans="1:14" s="54" customFormat="1" ht="30.75" customHeight="1" thickBot="1">
      <c r="A49" s="9">
        <v>41</v>
      </c>
      <c r="B49" s="156"/>
      <c r="C49" s="5" t="s">
        <v>9</v>
      </c>
      <c r="D49" s="13" t="s">
        <v>36</v>
      </c>
      <c r="E49" s="55" t="s">
        <v>84</v>
      </c>
      <c r="F49" s="66">
        <v>56000</v>
      </c>
      <c r="G49" s="66">
        <v>56000</v>
      </c>
      <c r="H49" s="37"/>
      <c r="I49" s="36"/>
      <c r="J49" s="127">
        <v>4</v>
      </c>
      <c r="K49" s="128">
        <v>4</v>
      </c>
      <c r="L49" s="34"/>
      <c r="M49" s="111"/>
      <c r="N49" s="94" t="s">
        <v>147</v>
      </c>
    </row>
    <row r="50" spans="1:14" s="54" customFormat="1" ht="22.5" customHeight="1" thickBot="1">
      <c r="A50" s="153" t="s">
        <v>41</v>
      </c>
      <c r="B50" s="154"/>
      <c r="C50" s="154"/>
      <c r="D50" s="154"/>
      <c r="E50" s="155"/>
      <c r="F50" s="30">
        <f t="shared" ref="F50:K50" si="5">SUM(F46:F49)</f>
        <v>236740</v>
      </c>
      <c r="G50" s="30">
        <f t="shared" si="5"/>
        <v>236740</v>
      </c>
      <c r="H50" s="24">
        <f t="shared" si="5"/>
        <v>2</v>
      </c>
      <c r="I50" s="38">
        <f t="shared" si="5"/>
        <v>2</v>
      </c>
      <c r="J50" s="98">
        <f t="shared" si="5"/>
        <v>11.2</v>
      </c>
      <c r="K50" s="118">
        <f t="shared" si="5"/>
        <v>11.2</v>
      </c>
      <c r="L50" s="100"/>
      <c r="M50" s="99"/>
      <c r="N50" s="63"/>
    </row>
    <row r="51" spans="1:14" s="57" customFormat="1" ht="22.5" customHeight="1">
      <c r="A51" s="50">
        <v>42</v>
      </c>
      <c r="B51" s="50" t="s">
        <v>4</v>
      </c>
      <c r="C51" s="20" t="s">
        <v>10</v>
      </c>
      <c r="D51" s="13" t="s">
        <v>36</v>
      </c>
      <c r="E51" s="55" t="s">
        <v>85</v>
      </c>
      <c r="F51" s="39">
        <v>40000</v>
      </c>
      <c r="G51" s="39">
        <v>40000</v>
      </c>
      <c r="H51" s="40">
        <v>1</v>
      </c>
      <c r="I51" s="22"/>
      <c r="J51" s="4"/>
      <c r="K51" s="114"/>
      <c r="L51" s="23"/>
      <c r="M51" s="107"/>
      <c r="N51" s="94" t="s">
        <v>148</v>
      </c>
    </row>
    <row r="52" spans="1:14" s="57" customFormat="1" ht="22.5" customHeight="1">
      <c r="A52" s="50">
        <v>43</v>
      </c>
      <c r="B52" s="50"/>
      <c r="C52" s="20" t="s">
        <v>10</v>
      </c>
      <c r="D52" s="13" t="s">
        <v>36</v>
      </c>
      <c r="E52" s="58" t="s">
        <v>86</v>
      </c>
      <c r="F52" s="39">
        <v>77000</v>
      </c>
      <c r="G52" s="39">
        <v>77000</v>
      </c>
      <c r="H52" s="40"/>
      <c r="I52" s="22"/>
      <c r="J52" s="4">
        <v>5.5</v>
      </c>
      <c r="K52" s="114">
        <v>5.5</v>
      </c>
      <c r="L52" s="23"/>
      <c r="M52" s="107"/>
      <c r="N52" s="94" t="s">
        <v>147</v>
      </c>
    </row>
    <row r="53" spans="1:14" s="57" customFormat="1" ht="22.5" customHeight="1">
      <c r="A53" s="50">
        <v>44</v>
      </c>
      <c r="B53" s="50"/>
      <c r="C53" s="20" t="s">
        <v>10</v>
      </c>
      <c r="D53" s="13" t="s">
        <v>36</v>
      </c>
      <c r="E53" s="58" t="s">
        <v>87</v>
      </c>
      <c r="F53" s="39">
        <v>63019.7</v>
      </c>
      <c r="G53" s="39">
        <v>63019.7</v>
      </c>
      <c r="H53" s="40"/>
      <c r="I53" s="22"/>
      <c r="J53" s="4">
        <v>4.5</v>
      </c>
      <c r="K53" s="115">
        <v>4.5</v>
      </c>
      <c r="L53" s="23"/>
      <c r="M53" s="107"/>
      <c r="N53" s="94" t="s">
        <v>147</v>
      </c>
    </row>
    <row r="54" spans="1:14" s="57" customFormat="1" ht="22.5" customHeight="1">
      <c r="A54" s="50">
        <v>45</v>
      </c>
      <c r="B54" s="50"/>
      <c r="C54" s="20" t="s">
        <v>10</v>
      </c>
      <c r="D54" s="13" t="s">
        <v>36</v>
      </c>
      <c r="E54" s="55" t="s">
        <v>88</v>
      </c>
      <c r="F54" s="39">
        <v>49000</v>
      </c>
      <c r="G54" s="39">
        <v>49000</v>
      </c>
      <c r="H54" s="40"/>
      <c r="I54" s="22"/>
      <c r="J54" s="4">
        <v>3.5</v>
      </c>
      <c r="K54" s="115">
        <v>3.5</v>
      </c>
      <c r="L54" s="23"/>
      <c r="M54" s="107"/>
      <c r="N54" s="94" t="s">
        <v>147</v>
      </c>
    </row>
    <row r="55" spans="1:14" s="57" customFormat="1" ht="22.5" customHeight="1">
      <c r="A55" s="50">
        <v>46</v>
      </c>
      <c r="B55" s="50"/>
      <c r="C55" s="20" t="s">
        <v>10</v>
      </c>
      <c r="D55" s="13" t="s">
        <v>36</v>
      </c>
      <c r="E55" s="55" t="s">
        <v>89</v>
      </c>
      <c r="F55" s="39">
        <v>22400</v>
      </c>
      <c r="G55" s="39">
        <v>22400</v>
      </c>
      <c r="H55" s="40"/>
      <c r="I55" s="22"/>
      <c r="J55" s="4">
        <v>1.6</v>
      </c>
      <c r="K55" s="115">
        <v>1.6</v>
      </c>
      <c r="L55" s="23"/>
      <c r="M55" s="107"/>
      <c r="N55" s="94" t="s">
        <v>147</v>
      </c>
    </row>
    <row r="56" spans="1:14" s="57" customFormat="1" ht="22.5" customHeight="1">
      <c r="A56" s="50">
        <v>47</v>
      </c>
      <c r="B56" s="50"/>
      <c r="C56" s="20" t="s">
        <v>10</v>
      </c>
      <c r="D56" s="13" t="s">
        <v>36</v>
      </c>
      <c r="E56" s="55" t="s">
        <v>90</v>
      </c>
      <c r="F56" s="39">
        <v>43400</v>
      </c>
      <c r="G56" s="39">
        <v>43400</v>
      </c>
      <c r="H56" s="40"/>
      <c r="I56" s="22"/>
      <c r="J56" s="4">
        <v>3.1</v>
      </c>
      <c r="K56" s="115">
        <v>3.1</v>
      </c>
      <c r="L56" s="23"/>
      <c r="M56" s="107"/>
      <c r="N56" s="94" t="s">
        <v>147</v>
      </c>
    </row>
    <row r="57" spans="1:14" s="57" customFormat="1" ht="22.5" customHeight="1">
      <c r="A57" s="50">
        <v>48</v>
      </c>
      <c r="B57" s="51"/>
      <c r="C57" s="2" t="s">
        <v>10</v>
      </c>
      <c r="D57" s="13" t="s">
        <v>36</v>
      </c>
      <c r="E57" s="55" t="s">
        <v>91</v>
      </c>
      <c r="F57" s="8">
        <v>21000</v>
      </c>
      <c r="G57" s="8">
        <v>21000</v>
      </c>
      <c r="H57" s="10"/>
      <c r="I57" s="11"/>
      <c r="J57" s="1">
        <v>1.5</v>
      </c>
      <c r="K57" s="121">
        <v>1.5</v>
      </c>
      <c r="L57" s="23"/>
      <c r="M57" s="107"/>
      <c r="N57" s="94" t="s">
        <v>147</v>
      </c>
    </row>
    <row r="58" spans="1:14" s="57" customFormat="1" ht="22.5" customHeight="1">
      <c r="A58" s="50">
        <v>49</v>
      </c>
      <c r="B58" s="51"/>
      <c r="C58" s="2" t="s">
        <v>10</v>
      </c>
      <c r="D58" s="13" t="s">
        <v>36</v>
      </c>
      <c r="E58" s="55" t="s">
        <v>85</v>
      </c>
      <c r="F58" s="8">
        <v>42000</v>
      </c>
      <c r="G58" s="8">
        <v>42000</v>
      </c>
      <c r="H58" s="12"/>
      <c r="I58" s="11"/>
      <c r="J58" s="1">
        <v>3</v>
      </c>
      <c r="K58" s="121">
        <v>3</v>
      </c>
      <c r="L58" s="23"/>
      <c r="M58" s="107"/>
      <c r="N58" s="94" t="s">
        <v>147</v>
      </c>
    </row>
    <row r="59" spans="1:14" s="57" customFormat="1" ht="22.5" customHeight="1" thickBot="1">
      <c r="A59" s="50">
        <v>50</v>
      </c>
      <c r="B59" s="52"/>
      <c r="C59" s="13" t="s">
        <v>10</v>
      </c>
      <c r="D59" s="13" t="s">
        <v>36</v>
      </c>
      <c r="E59" s="55" t="s">
        <v>92</v>
      </c>
      <c r="F59" s="41">
        <v>56000</v>
      </c>
      <c r="G59" s="41">
        <v>56000</v>
      </c>
      <c r="H59" s="14"/>
      <c r="I59" s="15"/>
      <c r="J59" s="3">
        <v>4</v>
      </c>
      <c r="K59" s="129">
        <v>4</v>
      </c>
      <c r="L59" s="132"/>
      <c r="M59" s="108"/>
      <c r="N59" s="94" t="s">
        <v>147</v>
      </c>
    </row>
    <row r="60" spans="1:14" s="54" customFormat="1" ht="22.5" customHeight="1" thickBot="1">
      <c r="A60" s="144" t="s">
        <v>29</v>
      </c>
      <c r="B60" s="145"/>
      <c r="C60" s="145"/>
      <c r="D60" s="145"/>
      <c r="E60" s="145"/>
      <c r="F60" s="16">
        <f t="shared" ref="F60:K60" si="6">SUM(F51:F59)</f>
        <v>413819.7</v>
      </c>
      <c r="G60" s="16">
        <f t="shared" si="6"/>
        <v>413819.7</v>
      </c>
      <c r="H60" s="18">
        <f t="shared" si="6"/>
        <v>1</v>
      </c>
      <c r="I60" s="19">
        <f t="shared" si="6"/>
        <v>0</v>
      </c>
      <c r="J60" s="98">
        <f t="shared" si="6"/>
        <v>26.7</v>
      </c>
      <c r="K60" s="118">
        <f t="shared" si="6"/>
        <v>26.7</v>
      </c>
      <c r="L60" s="100"/>
      <c r="M60" s="99"/>
      <c r="N60" s="63"/>
    </row>
    <row r="61" spans="1:14" s="57" customFormat="1" ht="22.5" customHeight="1">
      <c r="A61" s="4">
        <v>51</v>
      </c>
      <c r="B61" s="141" t="s">
        <v>4</v>
      </c>
      <c r="C61" s="20" t="s">
        <v>11</v>
      </c>
      <c r="D61" s="13" t="s">
        <v>36</v>
      </c>
      <c r="E61" s="55" t="s">
        <v>93</v>
      </c>
      <c r="F61" s="39">
        <v>12000</v>
      </c>
      <c r="G61" s="39">
        <v>12000</v>
      </c>
      <c r="H61" s="21">
        <v>0.3</v>
      </c>
      <c r="I61" s="22">
        <v>0.3</v>
      </c>
      <c r="J61" s="4"/>
      <c r="K61" s="114"/>
      <c r="L61" s="23"/>
      <c r="M61" s="107"/>
      <c r="N61" s="94" t="s">
        <v>147</v>
      </c>
    </row>
    <row r="62" spans="1:14" s="57" customFormat="1" ht="22.5" customHeight="1">
      <c r="A62" s="4">
        <v>52</v>
      </c>
      <c r="B62" s="141"/>
      <c r="C62" s="20" t="s">
        <v>11</v>
      </c>
      <c r="D62" s="13" t="s">
        <v>36</v>
      </c>
      <c r="E62" s="58" t="s">
        <v>94</v>
      </c>
      <c r="F62" s="39">
        <v>12000</v>
      </c>
      <c r="G62" s="39">
        <v>12000</v>
      </c>
      <c r="H62" s="21">
        <v>0.3</v>
      </c>
      <c r="I62" s="22">
        <v>0.3</v>
      </c>
      <c r="J62" s="4"/>
      <c r="K62" s="114"/>
      <c r="L62" s="23"/>
      <c r="M62" s="107"/>
      <c r="N62" s="94" t="s">
        <v>147</v>
      </c>
    </row>
    <row r="63" spans="1:14" s="57" customFormat="1" ht="22.5" customHeight="1">
      <c r="A63" s="4">
        <v>53</v>
      </c>
      <c r="B63" s="141"/>
      <c r="C63" s="20" t="s">
        <v>11</v>
      </c>
      <c r="D63" s="13" t="s">
        <v>36</v>
      </c>
      <c r="E63" s="55" t="s">
        <v>95</v>
      </c>
      <c r="F63" s="39">
        <v>37800</v>
      </c>
      <c r="G63" s="39">
        <v>37800</v>
      </c>
      <c r="H63" s="21"/>
      <c r="I63" s="22"/>
      <c r="J63" s="4">
        <v>2.7</v>
      </c>
      <c r="K63" s="114">
        <v>2.7</v>
      </c>
      <c r="L63" s="23"/>
      <c r="M63" s="107"/>
      <c r="N63" s="94" t="s">
        <v>147</v>
      </c>
    </row>
    <row r="64" spans="1:14" s="57" customFormat="1" ht="30" customHeight="1">
      <c r="A64" s="4">
        <v>54</v>
      </c>
      <c r="B64" s="141"/>
      <c r="C64" s="20" t="s">
        <v>11</v>
      </c>
      <c r="D64" s="13" t="s">
        <v>36</v>
      </c>
      <c r="E64" s="55" t="s">
        <v>96</v>
      </c>
      <c r="F64" s="39">
        <v>25200</v>
      </c>
      <c r="G64" s="39">
        <v>25200</v>
      </c>
      <c r="H64" s="21"/>
      <c r="I64" s="22"/>
      <c r="J64" s="4">
        <v>1.8</v>
      </c>
      <c r="K64" s="114">
        <v>1.8</v>
      </c>
      <c r="L64" s="23"/>
      <c r="M64" s="107"/>
      <c r="N64" s="94" t="s">
        <v>147</v>
      </c>
    </row>
    <row r="65" spans="1:14" s="57" customFormat="1" ht="22.5" customHeight="1">
      <c r="A65" s="4">
        <v>55</v>
      </c>
      <c r="B65" s="141"/>
      <c r="C65" s="20" t="s">
        <v>11</v>
      </c>
      <c r="D65" s="13" t="s">
        <v>36</v>
      </c>
      <c r="E65" s="55" t="s">
        <v>97</v>
      </c>
      <c r="F65" s="39">
        <v>35136.300000000003</v>
      </c>
      <c r="G65" s="39">
        <v>35136.300000000003</v>
      </c>
      <c r="H65" s="21"/>
      <c r="I65" s="22"/>
      <c r="J65" s="4">
        <v>3.2</v>
      </c>
      <c r="K65" s="114">
        <v>3.2</v>
      </c>
      <c r="L65" s="23"/>
      <c r="M65" s="107"/>
      <c r="N65" s="94" t="s">
        <v>147</v>
      </c>
    </row>
    <row r="66" spans="1:14" s="57" customFormat="1" ht="22.5" customHeight="1">
      <c r="A66" s="4">
        <v>56</v>
      </c>
      <c r="B66" s="141"/>
      <c r="C66" s="20" t="s">
        <v>11</v>
      </c>
      <c r="D66" s="13" t="s">
        <v>36</v>
      </c>
      <c r="E66" s="58" t="s">
        <v>98</v>
      </c>
      <c r="F66" s="39">
        <v>35000</v>
      </c>
      <c r="G66" s="39">
        <v>35000</v>
      </c>
      <c r="H66" s="21"/>
      <c r="I66" s="22"/>
      <c r="J66" s="4">
        <v>2.5</v>
      </c>
      <c r="K66" s="114">
        <v>2.5</v>
      </c>
      <c r="L66" s="23"/>
      <c r="M66" s="107"/>
      <c r="N66" s="94" t="s">
        <v>147</v>
      </c>
    </row>
    <row r="67" spans="1:14" s="57" customFormat="1" ht="22.5" customHeight="1">
      <c r="A67" s="4">
        <v>57</v>
      </c>
      <c r="B67" s="141"/>
      <c r="C67" s="20" t="s">
        <v>11</v>
      </c>
      <c r="D67" s="13" t="s">
        <v>36</v>
      </c>
      <c r="E67" s="58" t="s">
        <v>99</v>
      </c>
      <c r="F67" s="39">
        <v>25200</v>
      </c>
      <c r="G67" s="39">
        <v>25200</v>
      </c>
      <c r="H67" s="21"/>
      <c r="I67" s="22"/>
      <c r="J67" s="4">
        <v>1.8</v>
      </c>
      <c r="K67" s="114">
        <v>1.8</v>
      </c>
      <c r="L67" s="23"/>
      <c r="M67" s="107"/>
      <c r="N67" s="94" t="s">
        <v>147</v>
      </c>
    </row>
    <row r="68" spans="1:14" s="57" customFormat="1" ht="22.5" customHeight="1">
      <c r="A68" s="4">
        <v>58</v>
      </c>
      <c r="B68" s="141"/>
      <c r="C68" s="20" t="s">
        <v>11</v>
      </c>
      <c r="D68" s="13" t="s">
        <v>36</v>
      </c>
      <c r="E68" s="58" t="s">
        <v>100</v>
      </c>
      <c r="F68" s="39">
        <v>35000</v>
      </c>
      <c r="G68" s="39">
        <v>35000</v>
      </c>
      <c r="H68" s="21"/>
      <c r="I68" s="22"/>
      <c r="J68" s="4">
        <v>2.5</v>
      </c>
      <c r="K68" s="114">
        <v>2.5</v>
      </c>
      <c r="L68" s="23"/>
      <c r="M68" s="107"/>
      <c r="N68" s="94" t="s">
        <v>147</v>
      </c>
    </row>
    <row r="69" spans="1:14" s="57" customFormat="1" ht="22.5" customHeight="1">
      <c r="A69" s="4">
        <v>59</v>
      </c>
      <c r="B69" s="157"/>
      <c r="C69" s="2" t="s">
        <v>11</v>
      </c>
      <c r="D69" s="13" t="s">
        <v>36</v>
      </c>
      <c r="E69" s="58" t="s">
        <v>101</v>
      </c>
      <c r="F69" s="8">
        <v>31500</v>
      </c>
      <c r="G69" s="8">
        <v>31500</v>
      </c>
      <c r="H69" s="12"/>
      <c r="I69" s="11"/>
      <c r="J69" s="1">
        <v>2.2999999999999998</v>
      </c>
      <c r="K69" s="116">
        <v>2.2999999999999998</v>
      </c>
      <c r="L69" s="23"/>
      <c r="M69" s="107"/>
      <c r="N69" s="94" t="s">
        <v>147</v>
      </c>
    </row>
    <row r="70" spans="1:14" s="57" customFormat="1" ht="22.5" customHeight="1" thickBot="1">
      <c r="A70" s="4">
        <v>60</v>
      </c>
      <c r="B70" s="143"/>
      <c r="C70" s="13" t="s">
        <v>11</v>
      </c>
      <c r="D70" s="13" t="s">
        <v>36</v>
      </c>
      <c r="E70" s="58" t="s">
        <v>102</v>
      </c>
      <c r="F70" s="41">
        <v>31800</v>
      </c>
      <c r="G70" s="41">
        <v>31800</v>
      </c>
      <c r="H70" s="14"/>
      <c r="I70" s="15"/>
      <c r="J70" s="3">
        <v>2.2000000000000002</v>
      </c>
      <c r="K70" s="117">
        <v>2.2000000000000002</v>
      </c>
      <c r="L70" s="132"/>
      <c r="M70" s="108"/>
      <c r="N70" s="94" t="s">
        <v>147</v>
      </c>
    </row>
    <row r="71" spans="1:14" s="54" customFormat="1" ht="22.5" customHeight="1" thickBot="1">
      <c r="A71" s="144" t="s">
        <v>30</v>
      </c>
      <c r="B71" s="145"/>
      <c r="C71" s="145"/>
      <c r="D71" s="145"/>
      <c r="E71" s="145"/>
      <c r="F71" s="16">
        <f t="shared" ref="F71:K71" si="7">SUM(F61:F70)</f>
        <v>280636.3</v>
      </c>
      <c r="G71" s="16">
        <f t="shared" si="7"/>
        <v>280636.3</v>
      </c>
      <c r="H71" s="18">
        <f t="shared" si="7"/>
        <v>0.6</v>
      </c>
      <c r="I71" s="19">
        <f t="shared" si="7"/>
        <v>0.6</v>
      </c>
      <c r="J71" s="98">
        <f t="shared" si="7"/>
        <v>19</v>
      </c>
      <c r="K71" s="118">
        <f t="shared" si="7"/>
        <v>19</v>
      </c>
      <c r="L71" s="100"/>
      <c r="M71" s="99"/>
      <c r="N71" s="63"/>
    </row>
    <row r="72" spans="1:14" s="57" customFormat="1" ht="25.5" customHeight="1">
      <c r="A72" s="50">
        <v>61</v>
      </c>
      <c r="B72" s="50" t="s">
        <v>4</v>
      </c>
      <c r="C72" s="20" t="s">
        <v>12</v>
      </c>
      <c r="D72" s="13" t="s">
        <v>36</v>
      </c>
      <c r="E72" s="68" t="s">
        <v>103</v>
      </c>
      <c r="F72" s="39">
        <v>35000</v>
      </c>
      <c r="G72" s="39">
        <v>35000</v>
      </c>
      <c r="H72" s="21"/>
      <c r="I72" s="22"/>
      <c r="J72" s="4">
        <v>2.5</v>
      </c>
      <c r="K72" s="114">
        <v>2.5</v>
      </c>
      <c r="L72" s="23"/>
      <c r="M72" s="107"/>
      <c r="N72" s="94" t="s">
        <v>147</v>
      </c>
    </row>
    <row r="73" spans="1:14" s="57" customFormat="1" ht="25.5" customHeight="1">
      <c r="A73" s="50">
        <v>62</v>
      </c>
      <c r="B73" s="50" t="s">
        <v>4</v>
      </c>
      <c r="C73" s="20" t="s">
        <v>12</v>
      </c>
      <c r="D73" s="13" t="s">
        <v>36</v>
      </c>
      <c r="E73" s="68" t="s">
        <v>104</v>
      </c>
      <c r="F73" s="39">
        <v>28000</v>
      </c>
      <c r="G73" s="39">
        <v>28000</v>
      </c>
      <c r="H73" s="21"/>
      <c r="I73" s="22"/>
      <c r="J73" s="4">
        <v>2</v>
      </c>
      <c r="K73" s="114">
        <v>2</v>
      </c>
      <c r="L73" s="23"/>
      <c r="M73" s="107"/>
      <c r="N73" s="94" t="s">
        <v>147</v>
      </c>
    </row>
    <row r="74" spans="1:14" s="57" customFormat="1" ht="22.5" customHeight="1">
      <c r="A74" s="50">
        <v>63</v>
      </c>
      <c r="B74" s="50" t="s">
        <v>4</v>
      </c>
      <c r="C74" s="20" t="s">
        <v>12</v>
      </c>
      <c r="D74" s="13" t="s">
        <v>36</v>
      </c>
      <c r="E74" s="68" t="s">
        <v>105</v>
      </c>
      <c r="F74" s="8">
        <v>49000</v>
      </c>
      <c r="G74" s="8">
        <v>49000</v>
      </c>
      <c r="H74" s="12"/>
      <c r="I74" s="11"/>
      <c r="J74" s="1">
        <v>3.5</v>
      </c>
      <c r="K74" s="116">
        <v>3.5</v>
      </c>
      <c r="L74" s="23"/>
      <c r="M74" s="107"/>
      <c r="N74" s="94" t="s">
        <v>147</v>
      </c>
    </row>
    <row r="75" spans="1:14" s="57" customFormat="1" ht="22.5" customHeight="1" thickBot="1">
      <c r="A75" s="50">
        <v>64</v>
      </c>
      <c r="B75" s="52" t="s">
        <v>4</v>
      </c>
      <c r="C75" s="13" t="s">
        <v>12</v>
      </c>
      <c r="D75" s="13" t="s">
        <v>36</v>
      </c>
      <c r="E75" s="68" t="s">
        <v>106</v>
      </c>
      <c r="F75" s="41">
        <v>60774.7</v>
      </c>
      <c r="G75" s="41">
        <v>60774.7</v>
      </c>
      <c r="H75" s="14"/>
      <c r="I75" s="15"/>
      <c r="J75" s="3"/>
      <c r="K75" s="117"/>
      <c r="L75" s="132"/>
      <c r="M75" s="108"/>
      <c r="N75" s="94" t="s">
        <v>148</v>
      </c>
    </row>
    <row r="76" spans="1:14" s="54" customFormat="1" ht="22.5" customHeight="1" thickBot="1">
      <c r="A76" s="144" t="s">
        <v>39</v>
      </c>
      <c r="B76" s="145"/>
      <c r="C76" s="145"/>
      <c r="D76" s="145"/>
      <c r="E76" s="145"/>
      <c r="F76" s="16">
        <f>SUM(F72:F75)</f>
        <v>172774.7</v>
      </c>
      <c r="G76" s="16">
        <f>SUM(G72:G75)</f>
        <v>172774.7</v>
      </c>
      <c r="H76" s="18"/>
      <c r="I76" s="19"/>
      <c r="J76" s="98">
        <f>SUM(J72:J75)</f>
        <v>8</v>
      </c>
      <c r="K76" s="118">
        <f>SUM(K72:K75)</f>
        <v>8</v>
      </c>
      <c r="L76" s="100"/>
      <c r="M76" s="99"/>
      <c r="N76" s="95"/>
    </row>
    <row r="77" spans="1:14" s="57" customFormat="1" ht="21" customHeight="1">
      <c r="A77" s="4">
        <v>65</v>
      </c>
      <c r="B77" s="141" t="s">
        <v>4</v>
      </c>
      <c r="C77" s="20" t="s">
        <v>13</v>
      </c>
      <c r="D77" s="13" t="s">
        <v>36</v>
      </c>
      <c r="E77" s="55" t="s">
        <v>107</v>
      </c>
      <c r="F77" s="39">
        <v>20000</v>
      </c>
      <c r="G77" s="39">
        <v>20000</v>
      </c>
      <c r="H77" s="104">
        <v>0.5</v>
      </c>
      <c r="I77" s="105">
        <v>0.5</v>
      </c>
      <c r="J77" s="4"/>
      <c r="K77" s="114"/>
      <c r="L77" s="23"/>
      <c r="M77" s="107"/>
      <c r="N77" s="94" t="s">
        <v>147</v>
      </c>
    </row>
    <row r="78" spans="1:14" s="57" customFormat="1" ht="21" customHeight="1">
      <c r="A78" s="4">
        <v>66</v>
      </c>
      <c r="B78" s="141"/>
      <c r="C78" s="20" t="s">
        <v>13</v>
      </c>
      <c r="D78" s="13" t="s">
        <v>36</v>
      </c>
      <c r="E78" s="58" t="s">
        <v>108</v>
      </c>
      <c r="F78" s="39">
        <v>20000</v>
      </c>
      <c r="G78" s="39">
        <v>20000</v>
      </c>
      <c r="H78" s="21">
        <v>0.5</v>
      </c>
      <c r="I78" s="103">
        <v>0.5</v>
      </c>
      <c r="J78" s="4"/>
      <c r="K78" s="114"/>
      <c r="L78" s="23"/>
      <c r="M78" s="107"/>
      <c r="N78" s="94" t="s">
        <v>147</v>
      </c>
    </row>
    <row r="79" spans="1:14" s="57" customFormat="1" ht="29.25" customHeight="1">
      <c r="A79" s="4">
        <v>67</v>
      </c>
      <c r="B79" s="141"/>
      <c r="C79" s="20" t="s">
        <v>13</v>
      </c>
      <c r="D79" s="13" t="s">
        <v>36</v>
      </c>
      <c r="E79" s="55" t="s">
        <v>109</v>
      </c>
      <c r="F79" s="39">
        <v>122353.1</v>
      </c>
      <c r="G79" s="39">
        <v>122353.1</v>
      </c>
      <c r="H79" s="21">
        <v>3</v>
      </c>
      <c r="I79" s="103">
        <v>3</v>
      </c>
      <c r="J79" s="4"/>
      <c r="K79" s="114"/>
      <c r="L79" s="23"/>
      <c r="M79" s="107"/>
      <c r="N79" s="94" t="s">
        <v>147</v>
      </c>
    </row>
    <row r="80" spans="1:14" s="57" customFormat="1" ht="21" customHeight="1">
      <c r="A80" s="4">
        <v>68</v>
      </c>
      <c r="B80" s="141"/>
      <c r="C80" s="20" t="s">
        <v>13</v>
      </c>
      <c r="D80" s="13" t="s">
        <v>36</v>
      </c>
      <c r="E80" s="55" t="s">
        <v>110</v>
      </c>
      <c r="F80" s="39">
        <v>28000</v>
      </c>
      <c r="G80" s="39">
        <v>28000</v>
      </c>
      <c r="H80" s="21"/>
      <c r="I80" s="103"/>
      <c r="J80" s="4">
        <v>2</v>
      </c>
      <c r="K80" s="115">
        <v>2</v>
      </c>
      <c r="L80" s="23"/>
      <c r="M80" s="107"/>
      <c r="N80" s="94" t="s">
        <v>147</v>
      </c>
    </row>
    <row r="81" spans="1:14" s="57" customFormat="1" ht="21" customHeight="1">
      <c r="A81" s="4">
        <v>69</v>
      </c>
      <c r="B81" s="141"/>
      <c r="C81" s="20" t="s">
        <v>13</v>
      </c>
      <c r="D81" s="13" t="s">
        <v>36</v>
      </c>
      <c r="E81" s="55" t="s">
        <v>111</v>
      </c>
      <c r="F81" s="8">
        <v>21000</v>
      </c>
      <c r="G81" s="8">
        <v>21000</v>
      </c>
      <c r="H81" s="12"/>
      <c r="I81" s="11"/>
      <c r="J81" s="1">
        <v>1.5</v>
      </c>
      <c r="K81" s="121">
        <v>1.5</v>
      </c>
      <c r="L81" s="23"/>
      <c r="M81" s="107"/>
      <c r="N81" s="94" t="s">
        <v>147</v>
      </c>
    </row>
    <row r="82" spans="1:14" s="57" customFormat="1" ht="21" customHeight="1">
      <c r="A82" s="4">
        <v>70</v>
      </c>
      <c r="B82" s="141"/>
      <c r="C82" s="20" t="s">
        <v>13</v>
      </c>
      <c r="D82" s="13" t="s">
        <v>36</v>
      </c>
      <c r="E82" s="55" t="s">
        <v>112</v>
      </c>
      <c r="F82" s="8">
        <v>14000</v>
      </c>
      <c r="G82" s="8">
        <v>14000</v>
      </c>
      <c r="H82" s="12"/>
      <c r="I82" s="11"/>
      <c r="J82" s="1">
        <v>1</v>
      </c>
      <c r="K82" s="121">
        <v>1</v>
      </c>
      <c r="L82" s="23"/>
      <c r="M82" s="107"/>
      <c r="N82" s="94" t="s">
        <v>147</v>
      </c>
    </row>
    <row r="83" spans="1:14" s="57" customFormat="1" ht="21" customHeight="1">
      <c r="A83" s="4">
        <v>71</v>
      </c>
      <c r="B83" s="141"/>
      <c r="C83" s="20" t="s">
        <v>13</v>
      </c>
      <c r="D83" s="13" t="s">
        <v>36</v>
      </c>
      <c r="E83" s="55" t="s">
        <v>113</v>
      </c>
      <c r="F83" s="8">
        <v>28000</v>
      </c>
      <c r="G83" s="8">
        <v>28000</v>
      </c>
      <c r="H83" s="12"/>
      <c r="I83" s="11"/>
      <c r="J83" s="1">
        <v>2</v>
      </c>
      <c r="K83" s="121">
        <v>2</v>
      </c>
      <c r="L83" s="23"/>
      <c r="M83" s="107"/>
      <c r="N83" s="94" t="s">
        <v>147</v>
      </c>
    </row>
    <row r="84" spans="1:14" s="57" customFormat="1" ht="21" customHeight="1">
      <c r="A84" s="4">
        <v>72</v>
      </c>
      <c r="B84" s="141"/>
      <c r="C84" s="20" t="s">
        <v>13</v>
      </c>
      <c r="D84" s="13" t="s">
        <v>36</v>
      </c>
      <c r="E84" s="55" t="s">
        <v>114</v>
      </c>
      <c r="F84" s="8">
        <v>28000</v>
      </c>
      <c r="G84" s="8">
        <v>28000</v>
      </c>
      <c r="H84" s="12"/>
      <c r="I84" s="11"/>
      <c r="J84" s="1">
        <v>2</v>
      </c>
      <c r="K84" s="121">
        <v>2</v>
      </c>
      <c r="L84" s="23"/>
      <c r="M84" s="107"/>
      <c r="N84" s="94" t="s">
        <v>147</v>
      </c>
    </row>
    <row r="85" spans="1:14" s="57" customFormat="1" ht="21" customHeight="1">
      <c r="A85" s="4">
        <v>73</v>
      </c>
      <c r="B85" s="141"/>
      <c r="C85" s="20" t="s">
        <v>13</v>
      </c>
      <c r="D85" s="13" t="s">
        <v>36</v>
      </c>
      <c r="E85" s="55" t="s">
        <v>115</v>
      </c>
      <c r="F85" s="8">
        <v>42000</v>
      </c>
      <c r="G85" s="8">
        <v>42000</v>
      </c>
      <c r="H85" s="12"/>
      <c r="I85" s="11"/>
      <c r="J85" s="1">
        <v>3</v>
      </c>
      <c r="K85" s="121">
        <v>3</v>
      </c>
      <c r="L85" s="23"/>
      <c r="M85" s="107"/>
      <c r="N85" s="94" t="s">
        <v>147</v>
      </c>
    </row>
    <row r="86" spans="1:14" s="57" customFormat="1" ht="21" customHeight="1">
      <c r="A86" s="4">
        <v>74</v>
      </c>
      <c r="B86" s="141"/>
      <c r="C86" s="20" t="s">
        <v>13</v>
      </c>
      <c r="D86" s="13" t="s">
        <v>36</v>
      </c>
      <c r="E86" s="55" t="s">
        <v>116</v>
      </c>
      <c r="F86" s="8">
        <v>21000</v>
      </c>
      <c r="G86" s="8">
        <v>21000</v>
      </c>
      <c r="H86" s="12"/>
      <c r="I86" s="11"/>
      <c r="J86" s="1">
        <v>1.5</v>
      </c>
      <c r="K86" s="116"/>
      <c r="L86" s="23"/>
      <c r="M86" s="107"/>
      <c r="N86" s="94" t="s">
        <v>148</v>
      </c>
    </row>
    <row r="87" spans="1:14" s="57" customFormat="1" ht="33" customHeight="1">
      <c r="A87" s="4">
        <v>75</v>
      </c>
      <c r="B87" s="141"/>
      <c r="C87" s="20" t="s">
        <v>13</v>
      </c>
      <c r="D87" s="13" t="s">
        <v>36</v>
      </c>
      <c r="E87" s="55" t="s">
        <v>117</v>
      </c>
      <c r="F87" s="8">
        <v>70000</v>
      </c>
      <c r="G87" s="8">
        <v>70000</v>
      </c>
      <c r="H87" s="12"/>
      <c r="I87" s="11"/>
      <c r="J87" s="1">
        <v>5</v>
      </c>
      <c r="K87" s="121">
        <v>5</v>
      </c>
      <c r="L87" s="23"/>
      <c r="M87" s="107"/>
      <c r="N87" s="94" t="s">
        <v>147</v>
      </c>
    </row>
    <row r="88" spans="1:14" s="57" customFormat="1" ht="21" customHeight="1">
      <c r="A88" s="4">
        <v>76</v>
      </c>
      <c r="B88" s="141"/>
      <c r="C88" s="20" t="s">
        <v>13</v>
      </c>
      <c r="D88" s="13" t="s">
        <v>36</v>
      </c>
      <c r="E88" s="55" t="s">
        <v>118</v>
      </c>
      <c r="F88" s="8">
        <v>35000</v>
      </c>
      <c r="G88" s="8">
        <v>35000</v>
      </c>
      <c r="H88" s="12"/>
      <c r="I88" s="11"/>
      <c r="J88" s="1">
        <v>2.5</v>
      </c>
      <c r="K88" s="121">
        <v>2.5</v>
      </c>
      <c r="L88" s="23"/>
      <c r="M88" s="107"/>
      <c r="N88" s="94" t="s">
        <v>147</v>
      </c>
    </row>
    <row r="89" spans="1:14" s="57" customFormat="1" ht="21" customHeight="1">
      <c r="A89" s="4">
        <v>77</v>
      </c>
      <c r="B89" s="157"/>
      <c r="C89" s="2" t="s">
        <v>13</v>
      </c>
      <c r="D89" s="13" t="s">
        <v>36</v>
      </c>
      <c r="E89" s="55" t="s">
        <v>119</v>
      </c>
      <c r="F89" s="8">
        <v>28000</v>
      </c>
      <c r="G89" s="8">
        <v>28000</v>
      </c>
      <c r="H89" s="12"/>
      <c r="I89" s="11"/>
      <c r="J89" s="1">
        <v>2</v>
      </c>
      <c r="K89" s="121">
        <v>2</v>
      </c>
      <c r="L89" s="23"/>
      <c r="M89" s="107"/>
      <c r="N89" s="94" t="s">
        <v>147</v>
      </c>
    </row>
    <row r="90" spans="1:14" s="57" customFormat="1" ht="33" customHeight="1" thickBot="1">
      <c r="A90" s="4">
        <v>78</v>
      </c>
      <c r="B90" s="143"/>
      <c r="C90" s="13" t="s">
        <v>13</v>
      </c>
      <c r="D90" s="13" t="s">
        <v>36</v>
      </c>
      <c r="E90" s="55" t="s">
        <v>120</v>
      </c>
      <c r="F90" s="41">
        <v>70000</v>
      </c>
      <c r="G90" s="41">
        <v>70000</v>
      </c>
      <c r="H90" s="73"/>
      <c r="I90" s="106"/>
      <c r="J90" s="3">
        <v>5</v>
      </c>
      <c r="K90" s="129">
        <v>5</v>
      </c>
      <c r="L90" s="132"/>
      <c r="M90" s="108"/>
      <c r="N90" s="94" t="s">
        <v>147</v>
      </c>
    </row>
    <row r="91" spans="1:14" s="54" customFormat="1" ht="22.5" customHeight="1" thickBot="1">
      <c r="A91" s="144" t="s">
        <v>31</v>
      </c>
      <c r="B91" s="145"/>
      <c r="C91" s="145"/>
      <c r="D91" s="145"/>
      <c r="E91" s="145"/>
      <c r="F91" s="16">
        <f t="shared" ref="F91:K91" si="8">SUM(F77:F90)</f>
        <v>547353.1</v>
      </c>
      <c r="G91" s="16">
        <f t="shared" si="8"/>
        <v>547353.1</v>
      </c>
      <c r="H91" s="24">
        <f t="shared" si="8"/>
        <v>4</v>
      </c>
      <c r="I91" s="38">
        <f t="shared" si="8"/>
        <v>4</v>
      </c>
      <c r="J91" s="98">
        <f t="shared" si="8"/>
        <v>27.5</v>
      </c>
      <c r="K91" s="118">
        <f t="shared" si="8"/>
        <v>26</v>
      </c>
      <c r="L91" s="100"/>
      <c r="M91" s="99"/>
      <c r="N91" s="63"/>
    </row>
    <row r="92" spans="1:14" s="57" customFormat="1" ht="22.5" customHeight="1">
      <c r="A92" s="4">
        <v>79</v>
      </c>
      <c r="B92" s="141" t="s">
        <v>4</v>
      </c>
      <c r="C92" s="20" t="s">
        <v>14</v>
      </c>
      <c r="D92" s="20" t="s">
        <v>36</v>
      </c>
      <c r="E92" s="55" t="s">
        <v>121</v>
      </c>
      <c r="F92" s="39">
        <v>160000</v>
      </c>
      <c r="G92" s="39">
        <v>160000</v>
      </c>
      <c r="H92" s="69">
        <v>4</v>
      </c>
      <c r="I92" s="70">
        <v>4</v>
      </c>
      <c r="J92" s="4"/>
      <c r="K92" s="114"/>
      <c r="L92" s="23"/>
      <c r="M92" s="107"/>
      <c r="N92" s="94" t="s">
        <v>147</v>
      </c>
    </row>
    <row r="93" spans="1:14" s="57" customFormat="1" ht="32.25" customHeight="1">
      <c r="A93" s="4">
        <v>80</v>
      </c>
      <c r="B93" s="157"/>
      <c r="C93" s="2" t="s">
        <v>14</v>
      </c>
      <c r="D93" s="20" t="s">
        <v>36</v>
      </c>
      <c r="E93" s="58" t="s">
        <v>122</v>
      </c>
      <c r="F93" s="8">
        <v>40000</v>
      </c>
      <c r="G93" s="8">
        <v>40000</v>
      </c>
      <c r="H93" s="42">
        <v>1</v>
      </c>
      <c r="I93" s="71"/>
      <c r="J93" s="1"/>
      <c r="K93" s="116"/>
      <c r="L93" s="23"/>
      <c r="M93" s="107"/>
      <c r="N93" s="94" t="s">
        <v>148</v>
      </c>
    </row>
    <row r="94" spans="1:14" s="57" customFormat="1" ht="22.5" customHeight="1">
      <c r="A94" s="4">
        <v>81</v>
      </c>
      <c r="B94" s="157"/>
      <c r="C94" s="2" t="s">
        <v>14</v>
      </c>
      <c r="D94" s="20" t="s">
        <v>36</v>
      </c>
      <c r="E94" s="58" t="s">
        <v>123</v>
      </c>
      <c r="F94" s="8">
        <v>40000</v>
      </c>
      <c r="G94" s="8">
        <v>40000</v>
      </c>
      <c r="H94" s="42">
        <v>1</v>
      </c>
      <c r="I94" s="71">
        <v>1</v>
      </c>
      <c r="J94" s="1"/>
      <c r="K94" s="116"/>
      <c r="L94" s="23"/>
      <c r="M94" s="107"/>
      <c r="N94" s="94" t="s">
        <v>147</v>
      </c>
    </row>
    <row r="95" spans="1:14" s="57" customFormat="1" ht="22.5" customHeight="1">
      <c r="A95" s="4">
        <v>82</v>
      </c>
      <c r="B95" s="157"/>
      <c r="C95" s="2" t="s">
        <v>14</v>
      </c>
      <c r="D95" s="20" t="s">
        <v>36</v>
      </c>
      <c r="E95" s="58" t="s">
        <v>124</v>
      </c>
      <c r="F95" s="8">
        <v>70000</v>
      </c>
      <c r="G95" s="8">
        <v>70000</v>
      </c>
      <c r="H95" s="42"/>
      <c r="I95" s="71"/>
      <c r="J95" s="1">
        <v>5</v>
      </c>
      <c r="K95" s="116">
        <v>5</v>
      </c>
      <c r="L95" s="23"/>
      <c r="M95" s="107"/>
      <c r="N95" s="94" t="s">
        <v>147</v>
      </c>
    </row>
    <row r="96" spans="1:14" s="57" customFormat="1" ht="31.5" customHeight="1">
      <c r="A96" s="4">
        <v>83</v>
      </c>
      <c r="B96" s="157"/>
      <c r="C96" s="2" t="s">
        <v>14</v>
      </c>
      <c r="D96" s="20" t="s">
        <v>36</v>
      </c>
      <c r="E96" s="58" t="s">
        <v>125</v>
      </c>
      <c r="F96" s="8">
        <v>168000</v>
      </c>
      <c r="G96" s="8">
        <v>168000</v>
      </c>
      <c r="H96" s="12"/>
      <c r="I96" s="72"/>
      <c r="J96" s="1">
        <v>12</v>
      </c>
      <c r="K96" s="116">
        <v>12</v>
      </c>
      <c r="L96" s="23"/>
      <c r="M96" s="107"/>
      <c r="N96" s="94" t="s">
        <v>147</v>
      </c>
    </row>
    <row r="97" spans="1:14" s="57" customFormat="1" ht="31.5" customHeight="1">
      <c r="A97" s="4">
        <v>84</v>
      </c>
      <c r="B97" s="157"/>
      <c r="C97" s="2" t="s">
        <v>14</v>
      </c>
      <c r="D97" s="20" t="s">
        <v>36</v>
      </c>
      <c r="E97" s="58" t="s">
        <v>126</v>
      </c>
      <c r="F97" s="8">
        <v>140000</v>
      </c>
      <c r="G97" s="8">
        <v>140000</v>
      </c>
      <c r="H97" s="12"/>
      <c r="I97" s="72"/>
      <c r="J97" s="1">
        <v>10</v>
      </c>
      <c r="K97" s="116">
        <v>10</v>
      </c>
      <c r="L97" s="23"/>
      <c r="M97" s="107"/>
      <c r="N97" s="94" t="s">
        <v>147</v>
      </c>
    </row>
    <row r="98" spans="1:14" s="57" customFormat="1" ht="22.5" customHeight="1">
      <c r="A98" s="4">
        <v>85</v>
      </c>
      <c r="B98" s="157"/>
      <c r="C98" s="2" t="s">
        <v>14</v>
      </c>
      <c r="D98" s="20" t="s">
        <v>36</v>
      </c>
      <c r="E98" s="58" t="s">
        <v>127</v>
      </c>
      <c r="F98" s="8">
        <v>70000</v>
      </c>
      <c r="G98" s="8">
        <v>70000</v>
      </c>
      <c r="H98" s="12"/>
      <c r="I98" s="72"/>
      <c r="J98" s="1">
        <v>5</v>
      </c>
      <c r="K98" s="116">
        <v>5</v>
      </c>
      <c r="L98" s="23"/>
      <c r="M98" s="107"/>
      <c r="N98" s="94" t="s">
        <v>147</v>
      </c>
    </row>
    <row r="99" spans="1:14" s="57" customFormat="1" ht="22.5" customHeight="1">
      <c r="A99" s="4">
        <v>86</v>
      </c>
      <c r="B99" s="157"/>
      <c r="C99" s="2" t="s">
        <v>14</v>
      </c>
      <c r="D99" s="20" t="s">
        <v>36</v>
      </c>
      <c r="E99" s="58" t="s">
        <v>128</v>
      </c>
      <c r="F99" s="8">
        <v>42000</v>
      </c>
      <c r="G99" s="8">
        <v>42000</v>
      </c>
      <c r="H99" s="12"/>
      <c r="I99" s="72"/>
      <c r="J99" s="1">
        <v>3</v>
      </c>
      <c r="K99" s="116">
        <v>3</v>
      </c>
      <c r="L99" s="23"/>
      <c r="M99" s="107"/>
      <c r="N99" s="94" t="s">
        <v>147</v>
      </c>
    </row>
    <row r="100" spans="1:14" s="57" customFormat="1" ht="22.5" customHeight="1">
      <c r="A100" s="4">
        <v>87</v>
      </c>
      <c r="B100" s="157"/>
      <c r="C100" s="2" t="s">
        <v>14</v>
      </c>
      <c r="D100" s="20" t="s">
        <v>36</v>
      </c>
      <c r="E100" s="58" t="s">
        <v>129</v>
      </c>
      <c r="F100" s="8">
        <v>23997.3</v>
      </c>
      <c r="G100" s="8">
        <v>23997.3</v>
      </c>
      <c r="H100" s="12"/>
      <c r="I100" s="72"/>
      <c r="J100" s="1">
        <v>1.5</v>
      </c>
      <c r="K100" s="116">
        <v>1.5</v>
      </c>
      <c r="L100" s="23"/>
      <c r="M100" s="107"/>
      <c r="N100" s="94" t="s">
        <v>147</v>
      </c>
    </row>
    <row r="101" spans="1:14" s="57" customFormat="1" ht="22.5" customHeight="1" thickBot="1">
      <c r="A101" s="4">
        <v>88</v>
      </c>
      <c r="B101" s="157"/>
      <c r="C101" s="2" t="s">
        <v>14</v>
      </c>
      <c r="D101" s="20" t="s">
        <v>36</v>
      </c>
      <c r="E101" s="58" t="s">
        <v>130</v>
      </c>
      <c r="F101" s="8">
        <v>42000</v>
      </c>
      <c r="G101" s="8">
        <v>42000</v>
      </c>
      <c r="H101" s="73"/>
      <c r="I101" s="74"/>
      <c r="J101" s="1">
        <v>3</v>
      </c>
      <c r="K101" s="116">
        <v>3</v>
      </c>
      <c r="L101" s="23"/>
      <c r="M101" s="107"/>
      <c r="N101" s="94" t="s">
        <v>147</v>
      </c>
    </row>
    <row r="102" spans="1:14" s="54" customFormat="1" ht="27" customHeight="1" thickBot="1">
      <c r="A102" s="144" t="s">
        <v>32</v>
      </c>
      <c r="B102" s="145"/>
      <c r="C102" s="145"/>
      <c r="D102" s="145"/>
      <c r="E102" s="145"/>
      <c r="F102" s="16">
        <f t="shared" ref="F102:K102" si="9">SUM(F92:F101)</f>
        <v>795997.3</v>
      </c>
      <c r="G102" s="16">
        <f t="shared" si="9"/>
        <v>795997.3</v>
      </c>
      <c r="H102" s="24">
        <f t="shared" si="9"/>
        <v>6</v>
      </c>
      <c r="I102" s="38">
        <f t="shared" si="9"/>
        <v>5</v>
      </c>
      <c r="J102" s="18">
        <f t="shared" si="9"/>
        <v>39.5</v>
      </c>
      <c r="K102" s="19">
        <f t="shared" si="9"/>
        <v>39.5</v>
      </c>
      <c r="L102" s="75"/>
      <c r="M102" s="112"/>
      <c r="N102" s="63"/>
    </row>
    <row r="103" spans="1:14" s="57" customFormat="1" ht="33" customHeight="1" thickBot="1">
      <c r="A103" s="50">
        <v>89</v>
      </c>
      <c r="B103" s="50" t="s">
        <v>4</v>
      </c>
      <c r="C103" s="20" t="s">
        <v>15</v>
      </c>
      <c r="D103" s="20" t="s">
        <v>36</v>
      </c>
      <c r="E103" s="55" t="s">
        <v>131</v>
      </c>
      <c r="F103" s="39">
        <v>361700.5</v>
      </c>
      <c r="G103" s="39">
        <v>361700.5</v>
      </c>
      <c r="H103" s="21">
        <v>3.5</v>
      </c>
      <c r="I103" s="22"/>
      <c r="J103" s="4"/>
      <c r="K103" s="114"/>
      <c r="L103" s="23"/>
      <c r="M103" s="107"/>
      <c r="N103" s="94" t="s">
        <v>148</v>
      </c>
    </row>
    <row r="104" spans="1:14" s="54" customFormat="1" ht="26.25" customHeight="1" thickBot="1">
      <c r="A104" s="139" t="s">
        <v>37</v>
      </c>
      <c r="B104" s="140"/>
      <c r="C104" s="140"/>
      <c r="D104" s="140"/>
      <c r="E104" s="140"/>
      <c r="F104" s="30">
        <f>SUM(F103:F103)</f>
        <v>361700.5</v>
      </c>
      <c r="G104" s="30">
        <f>SUM(G103:G103)</f>
        <v>361700.5</v>
      </c>
      <c r="H104" s="18">
        <f>SUM(H103:H103)</f>
        <v>3.5</v>
      </c>
      <c r="I104" s="19"/>
      <c r="J104" s="122">
        <f>SUM(J103:J103)</f>
        <v>0</v>
      </c>
      <c r="K104" s="118">
        <f>SUM(K103:K103)</f>
        <v>0</v>
      </c>
      <c r="L104" s="100"/>
      <c r="M104" s="99"/>
      <c r="N104" s="63"/>
    </row>
    <row r="105" spans="1:14" s="57" customFormat="1" ht="22.5" customHeight="1">
      <c r="A105" s="4">
        <v>90</v>
      </c>
      <c r="B105" s="50" t="s">
        <v>4</v>
      </c>
      <c r="C105" s="20" t="s">
        <v>16</v>
      </c>
      <c r="D105" s="20" t="s">
        <v>36</v>
      </c>
      <c r="E105" s="68" t="s">
        <v>43</v>
      </c>
      <c r="F105" s="39">
        <v>80000</v>
      </c>
      <c r="G105" s="39">
        <v>80000</v>
      </c>
      <c r="H105" s="40">
        <v>2</v>
      </c>
      <c r="I105" s="22">
        <v>2</v>
      </c>
      <c r="J105" s="4"/>
      <c r="K105" s="114"/>
      <c r="L105" s="23"/>
      <c r="M105" s="107"/>
      <c r="N105" s="94" t="s">
        <v>147</v>
      </c>
    </row>
    <row r="106" spans="1:14" s="57" customFormat="1" ht="22.5" customHeight="1" thickBot="1">
      <c r="A106" s="3">
        <v>91</v>
      </c>
      <c r="B106" s="52" t="s">
        <v>4</v>
      </c>
      <c r="C106" s="13" t="s">
        <v>16</v>
      </c>
      <c r="D106" s="20" t="s">
        <v>36</v>
      </c>
      <c r="E106" s="68" t="s">
        <v>106</v>
      </c>
      <c r="F106" s="41">
        <v>25909.3</v>
      </c>
      <c r="G106" s="41">
        <v>25909.3</v>
      </c>
      <c r="H106" s="43"/>
      <c r="I106" s="15"/>
      <c r="J106" s="3"/>
      <c r="K106" s="117"/>
      <c r="L106" s="132">
        <v>1344</v>
      </c>
      <c r="M106" s="108">
        <v>1344</v>
      </c>
      <c r="N106" s="94" t="s">
        <v>147</v>
      </c>
    </row>
    <row r="107" spans="1:14" s="54" customFormat="1" ht="27" customHeight="1" thickBot="1">
      <c r="A107" s="139" t="s">
        <v>33</v>
      </c>
      <c r="B107" s="140"/>
      <c r="C107" s="140"/>
      <c r="D107" s="140"/>
      <c r="E107" s="140"/>
      <c r="F107" s="16">
        <f>SUM(F105:F106)</f>
        <v>105909.3</v>
      </c>
      <c r="G107" s="16">
        <f>SUM(G105:G106)</f>
        <v>105909.3</v>
      </c>
      <c r="H107" s="24">
        <f>SUM(H105:H106)</f>
        <v>2</v>
      </c>
      <c r="I107" s="19">
        <f>SUM(I105:I106)</f>
        <v>2</v>
      </c>
      <c r="J107" s="98">
        <f>SUM(J105:J106)</f>
        <v>0</v>
      </c>
      <c r="K107" s="118"/>
      <c r="L107" s="100">
        <f>SUM(L106)</f>
        <v>1344</v>
      </c>
      <c r="M107" s="99">
        <f>SUM(M106)</f>
        <v>1344</v>
      </c>
      <c r="N107" s="63"/>
    </row>
    <row r="108" spans="1:14" s="57" customFormat="1" ht="33" customHeight="1">
      <c r="A108" s="4">
        <v>92</v>
      </c>
      <c r="B108" s="141" t="s">
        <v>4</v>
      </c>
      <c r="C108" s="20" t="s">
        <v>17</v>
      </c>
      <c r="D108" s="20" t="s">
        <v>36</v>
      </c>
      <c r="E108" s="55" t="s">
        <v>132</v>
      </c>
      <c r="F108" s="39">
        <v>40000</v>
      </c>
      <c r="G108" s="39">
        <v>40000</v>
      </c>
      <c r="H108" s="21">
        <v>1</v>
      </c>
      <c r="I108" s="22">
        <v>1</v>
      </c>
      <c r="J108" s="4"/>
      <c r="K108" s="114"/>
      <c r="L108" s="23"/>
      <c r="M108" s="107"/>
      <c r="N108" s="94" t="s">
        <v>147</v>
      </c>
    </row>
    <row r="109" spans="1:14" s="57" customFormat="1" ht="22.5" customHeight="1">
      <c r="A109" s="4">
        <v>93</v>
      </c>
      <c r="B109" s="142"/>
      <c r="C109" s="20" t="s">
        <v>17</v>
      </c>
      <c r="D109" s="20" t="s">
        <v>36</v>
      </c>
      <c r="E109" s="55" t="s">
        <v>133</v>
      </c>
      <c r="F109" s="39">
        <v>40000</v>
      </c>
      <c r="G109" s="39">
        <v>40000</v>
      </c>
      <c r="H109" s="21">
        <v>1</v>
      </c>
      <c r="I109" s="22">
        <v>1</v>
      </c>
      <c r="J109" s="4"/>
      <c r="K109" s="114"/>
      <c r="L109" s="23"/>
      <c r="M109" s="107"/>
      <c r="N109" s="94" t="s">
        <v>147</v>
      </c>
    </row>
    <row r="110" spans="1:14" s="57" customFormat="1" ht="30.75" customHeight="1">
      <c r="A110" s="4">
        <v>94</v>
      </c>
      <c r="B110" s="142"/>
      <c r="C110" s="20" t="s">
        <v>17</v>
      </c>
      <c r="D110" s="20" t="s">
        <v>36</v>
      </c>
      <c r="E110" s="55" t="s">
        <v>134</v>
      </c>
      <c r="F110" s="39">
        <v>20000</v>
      </c>
      <c r="G110" s="39">
        <v>20000</v>
      </c>
      <c r="H110" s="21">
        <v>0.5</v>
      </c>
      <c r="I110" s="22">
        <v>0.5</v>
      </c>
      <c r="J110" s="4"/>
      <c r="K110" s="114"/>
      <c r="L110" s="23"/>
      <c r="M110" s="107"/>
      <c r="N110" s="94" t="s">
        <v>147</v>
      </c>
    </row>
    <row r="111" spans="1:14" s="57" customFormat="1" ht="22.5" customHeight="1">
      <c r="A111" s="4">
        <v>95</v>
      </c>
      <c r="B111" s="142"/>
      <c r="C111" s="20" t="s">
        <v>17</v>
      </c>
      <c r="D111" s="20" t="s">
        <v>36</v>
      </c>
      <c r="E111" s="76" t="s">
        <v>135</v>
      </c>
      <c r="F111" s="39">
        <v>24000</v>
      </c>
      <c r="G111" s="39">
        <v>24000</v>
      </c>
      <c r="H111" s="21">
        <v>0.6</v>
      </c>
      <c r="I111" s="22">
        <v>0.6</v>
      </c>
      <c r="J111" s="4"/>
      <c r="K111" s="114"/>
      <c r="L111" s="23"/>
      <c r="M111" s="107"/>
      <c r="N111" s="94" t="s">
        <v>147</v>
      </c>
    </row>
    <row r="112" spans="1:14" s="57" customFormat="1" ht="22.5" customHeight="1">
      <c r="A112" s="4">
        <v>96</v>
      </c>
      <c r="B112" s="142"/>
      <c r="C112" s="20" t="s">
        <v>17</v>
      </c>
      <c r="D112" s="20" t="s">
        <v>36</v>
      </c>
      <c r="E112" s="55" t="s">
        <v>136</v>
      </c>
      <c r="F112" s="39">
        <v>56000</v>
      </c>
      <c r="G112" s="39">
        <v>56000</v>
      </c>
      <c r="H112" s="21"/>
      <c r="I112" s="22"/>
      <c r="J112" s="4">
        <v>4</v>
      </c>
      <c r="K112" s="114">
        <v>4</v>
      </c>
      <c r="L112" s="23"/>
      <c r="M112" s="107"/>
      <c r="N112" s="94" t="s">
        <v>147</v>
      </c>
    </row>
    <row r="113" spans="1:14" s="57" customFormat="1" ht="22.5" customHeight="1">
      <c r="A113" s="4">
        <v>97</v>
      </c>
      <c r="B113" s="142"/>
      <c r="C113" s="20" t="s">
        <v>17</v>
      </c>
      <c r="D113" s="20" t="s">
        <v>36</v>
      </c>
      <c r="E113" s="58" t="s">
        <v>137</v>
      </c>
      <c r="F113" s="39">
        <v>28000</v>
      </c>
      <c r="G113" s="39">
        <v>28000</v>
      </c>
      <c r="H113" s="21"/>
      <c r="I113" s="22"/>
      <c r="J113" s="4">
        <v>2</v>
      </c>
      <c r="K113" s="114">
        <v>2</v>
      </c>
      <c r="L113" s="23"/>
      <c r="M113" s="107"/>
      <c r="N113" s="94" t="s">
        <v>147</v>
      </c>
    </row>
    <row r="114" spans="1:14" s="57" customFormat="1" ht="22.5" customHeight="1">
      <c r="A114" s="4">
        <v>98</v>
      </c>
      <c r="B114" s="142"/>
      <c r="C114" s="20" t="s">
        <v>17</v>
      </c>
      <c r="D114" s="20" t="s">
        <v>36</v>
      </c>
      <c r="E114" s="58" t="s">
        <v>138</v>
      </c>
      <c r="F114" s="39">
        <v>28000</v>
      </c>
      <c r="G114" s="39">
        <v>28000</v>
      </c>
      <c r="H114" s="21"/>
      <c r="I114" s="22"/>
      <c r="J114" s="4">
        <v>2</v>
      </c>
      <c r="K114" s="114">
        <v>2</v>
      </c>
      <c r="L114" s="23"/>
      <c r="M114" s="107"/>
      <c r="N114" s="94" t="s">
        <v>147</v>
      </c>
    </row>
    <row r="115" spans="1:14" s="57" customFormat="1" ht="32.25" customHeight="1">
      <c r="A115" s="4">
        <v>99</v>
      </c>
      <c r="B115" s="142"/>
      <c r="C115" s="20" t="s">
        <v>17</v>
      </c>
      <c r="D115" s="20" t="s">
        <v>36</v>
      </c>
      <c r="E115" s="58" t="s">
        <v>139</v>
      </c>
      <c r="F115" s="39">
        <v>118714.5</v>
      </c>
      <c r="G115" s="39">
        <v>118714.5</v>
      </c>
      <c r="H115" s="21"/>
      <c r="I115" s="22"/>
      <c r="J115" s="4">
        <v>9</v>
      </c>
      <c r="K115" s="114">
        <v>9</v>
      </c>
      <c r="L115" s="23"/>
      <c r="M115" s="107"/>
      <c r="N115" s="94" t="s">
        <v>147</v>
      </c>
    </row>
    <row r="116" spans="1:14" s="57" customFormat="1" ht="22.5" customHeight="1">
      <c r="A116" s="4">
        <v>100</v>
      </c>
      <c r="B116" s="142"/>
      <c r="C116" s="20" t="s">
        <v>17</v>
      </c>
      <c r="D116" s="20" t="s">
        <v>36</v>
      </c>
      <c r="E116" s="58" t="s">
        <v>140</v>
      </c>
      <c r="F116" s="39">
        <v>35000</v>
      </c>
      <c r="G116" s="39">
        <v>35000</v>
      </c>
      <c r="H116" s="21"/>
      <c r="I116" s="22"/>
      <c r="J116" s="4">
        <v>2.5</v>
      </c>
      <c r="K116" s="114">
        <v>2.5</v>
      </c>
      <c r="L116" s="23"/>
      <c r="M116" s="107"/>
      <c r="N116" s="94" t="s">
        <v>147</v>
      </c>
    </row>
    <row r="117" spans="1:14" s="57" customFormat="1" ht="22.5" customHeight="1">
      <c r="A117" s="4">
        <v>101</v>
      </c>
      <c r="B117" s="142"/>
      <c r="C117" s="20" t="s">
        <v>17</v>
      </c>
      <c r="D117" s="20" t="s">
        <v>36</v>
      </c>
      <c r="E117" s="58" t="s">
        <v>141</v>
      </c>
      <c r="F117" s="39">
        <v>28000</v>
      </c>
      <c r="G117" s="39">
        <v>28000</v>
      </c>
      <c r="H117" s="21"/>
      <c r="I117" s="22"/>
      <c r="J117" s="4">
        <v>2</v>
      </c>
      <c r="K117" s="114">
        <v>2</v>
      </c>
      <c r="L117" s="23"/>
      <c r="M117" s="107"/>
      <c r="N117" s="94" t="s">
        <v>147</v>
      </c>
    </row>
    <row r="118" spans="1:14" s="57" customFormat="1" ht="22.5" customHeight="1">
      <c r="A118" s="4">
        <v>102</v>
      </c>
      <c r="B118" s="142"/>
      <c r="C118" s="20" t="s">
        <v>17</v>
      </c>
      <c r="D118" s="20" t="s">
        <v>36</v>
      </c>
      <c r="E118" s="58" t="s">
        <v>142</v>
      </c>
      <c r="F118" s="39">
        <v>14000</v>
      </c>
      <c r="G118" s="39">
        <v>14000</v>
      </c>
      <c r="H118" s="21"/>
      <c r="I118" s="22"/>
      <c r="J118" s="4">
        <v>1</v>
      </c>
      <c r="K118" s="114">
        <v>1</v>
      </c>
      <c r="L118" s="23"/>
      <c r="M118" s="107"/>
      <c r="N118" s="94" t="s">
        <v>147</v>
      </c>
    </row>
    <row r="119" spans="1:14" s="57" customFormat="1" ht="22.5" customHeight="1">
      <c r="A119" s="4">
        <v>103</v>
      </c>
      <c r="B119" s="142"/>
      <c r="C119" s="20" t="s">
        <v>17</v>
      </c>
      <c r="D119" s="20" t="s">
        <v>36</v>
      </c>
      <c r="E119" s="58" t="s">
        <v>143</v>
      </c>
      <c r="F119" s="8">
        <v>28000</v>
      </c>
      <c r="G119" s="8">
        <v>28000</v>
      </c>
      <c r="H119" s="12"/>
      <c r="I119" s="11"/>
      <c r="J119" s="1">
        <v>2</v>
      </c>
      <c r="K119" s="116">
        <v>2</v>
      </c>
      <c r="L119" s="23"/>
      <c r="M119" s="107"/>
      <c r="N119" s="94" t="s">
        <v>147</v>
      </c>
    </row>
    <row r="120" spans="1:14" s="57" customFormat="1" ht="22.5" customHeight="1">
      <c r="A120" s="4">
        <v>104</v>
      </c>
      <c r="B120" s="142"/>
      <c r="C120" s="20" t="s">
        <v>17</v>
      </c>
      <c r="D120" s="20" t="s">
        <v>36</v>
      </c>
      <c r="E120" s="58" t="s">
        <v>144</v>
      </c>
      <c r="F120" s="8">
        <v>7000</v>
      </c>
      <c r="G120" s="8">
        <v>7000</v>
      </c>
      <c r="H120" s="12"/>
      <c r="I120" s="11"/>
      <c r="J120" s="1">
        <v>0.5</v>
      </c>
      <c r="K120" s="116">
        <v>0.5</v>
      </c>
      <c r="L120" s="23"/>
      <c r="M120" s="107"/>
      <c r="N120" s="94" t="s">
        <v>147</v>
      </c>
    </row>
    <row r="121" spans="1:14" s="57" customFormat="1" ht="22.5" customHeight="1">
      <c r="A121" s="4">
        <v>105</v>
      </c>
      <c r="B121" s="142"/>
      <c r="C121" s="2" t="s">
        <v>17</v>
      </c>
      <c r="D121" s="20" t="s">
        <v>36</v>
      </c>
      <c r="E121" s="58" t="s">
        <v>145</v>
      </c>
      <c r="F121" s="8">
        <v>7000</v>
      </c>
      <c r="G121" s="8">
        <v>7000</v>
      </c>
      <c r="H121" s="12"/>
      <c r="I121" s="11"/>
      <c r="J121" s="1">
        <v>0.5</v>
      </c>
      <c r="K121" s="116">
        <v>0.5</v>
      </c>
      <c r="L121" s="23"/>
      <c r="M121" s="107"/>
      <c r="N121" s="94" t="s">
        <v>147</v>
      </c>
    </row>
    <row r="122" spans="1:14" s="57" customFormat="1" ht="35.25" customHeight="1" thickBot="1">
      <c r="A122" s="4">
        <v>106</v>
      </c>
      <c r="B122" s="143"/>
      <c r="C122" s="13" t="s">
        <v>17</v>
      </c>
      <c r="D122" s="20" t="s">
        <v>36</v>
      </c>
      <c r="E122" s="58" t="s">
        <v>146</v>
      </c>
      <c r="F122" s="41">
        <v>91000</v>
      </c>
      <c r="G122" s="41">
        <v>91000</v>
      </c>
      <c r="H122" s="14"/>
      <c r="I122" s="15"/>
      <c r="J122" s="93">
        <v>6.5</v>
      </c>
      <c r="K122" s="130">
        <v>6.5</v>
      </c>
      <c r="L122" s="132"/>
      <c r="M122" s="108"/>
      <c r="N122" s="94" t="s">
        <v>147</v>
      </c>
    </row>
    <row r="123" spans="1:14" s="54" customFormat="1" ht="22.5" customHeight="1" thickBot="1">
      <c r="A123" s="144" t="s">
        <v>34</v>
      </c>
      <c r="B123" s="145"/>
      <c r="C123" s="145"/>
      <c r="D123" s="145"/>
      <c r="E123" s="145"/>
      <c r="F123" s="16">
        <f>SUM(F108:F122)</f>
        <v>564714.5</v>
      </c>
      <c r="G123" s="16">
        <f t="shared" ref="G123:K123" si="10">SUM(G108:G122)</f>
        <v>564714.5</v>
      </c>
      <c r="H123" s="18">
        <f t="shared" si="10"/>
        <v>3.1</v>
      </c>
      <c r="I123" s="19">
        <f t="shared" si="10"/>
        <v>3.1</v>
      </c>
      <c r="J123" s="102">
        <f t="shared" si="10"/>
        <v>32</v>
      </c>
      <c r="K123" s="118">
        <f t="shared" si="10"/>
        <v>32</v>
      </c>
      <c r="L123" s="100"/>
      <c r="M123" s="99"/>
      <c r="N123" s="44"/>
    </row>
    <row r="124" spans="1:14" s="54" customFormat="1" ht="23.25" customHeight="1" thickBot="1">
      <c r="A124" s="146"/>
      <c r="B124" s="147"/>
      <c r="C124" s="147"/>
      <c r="D124" s="147"/>
      <c r="E124" s="147"/>
      <c r="F124" s="147"/>
      <c r="G124" s="147"/>
      <c r="H124" s="148"/>
      <c r="I124" s="148"/>
      <c r="J124" s="148"/>
      <c r="K124" s="148"/>
      <c r="L124" s="149"/>
      <c r="M124" s="149"/>
      <c r="N124" s="150"/>
    </row>
    <row r="125" spans="1:14" s="54" customFormat="1" ht="33" customHeight="1" thickBot="1">
      <c r="A125" s="151" t="s">
        <v>42</v>
      </c>
      <c r="B125" s="152"/>
      <c r="C125" s="152"/>
      <c r="D125" s="152"/>
      <c r="E125" s="152"/>
      <c r="F125" s="77">
        <f t="shared" ref="F125:M125" si="11">F123+F107+F104+F102+F91+F76+F71+F60+F50+F45+F43+F36+F33+F20</f>
        <v>5797408.4000000004</v>
      </c>
      <c r="G125" s="78">
        <f t="shared" si="11"/>
        <v>5797408.4000000004</v>
      </c>
      <c r="H125" s="79">
        <f t="shared" si="11"/>
        <v>45.300000000000004</v>
      </c>
      <c r="I125" s="80">
        <f t="shared" si="11"/>
        <v>36.299999999999997</v>
      </c>
      <c r="J125" s="81">
        <f t="shared" si="11"/>
        <v>260.89999999999998</v>
      </c>
      <c r="K125" s="96">
        <f t="shared" si="11"/>
        <v>247.79999999999995</v>
      </c>
      <c r="L125" s="81">
        <f t="shared" si="11"/>
        <v>2344</v>
      </c>
      <c r="M125" s="96">
        <f t="shared" si="11"/>
        <v>1344</v>
      </c>
      <c r="N125" s="82"/>
    </row>
    <row r="126" spans="1:14" s="54" customFormat="1" ht="41.25" customHeight="1" thickBot="1">
      <c r="A126" s="134" t="s">
        <v>38</v>
      </c>
      <c r="B126" s="135"/>
      <c r="C126" s="135"/>
      <c r="D126" s="135"/>
      <c r="E126" s="135"/>
      <c r="F126" s="83">
        <v>2484603.6</v>
      </c>
      <c r="G126" s="83">
        <v>1884663.6</v>
      </c>
      <c r="H126" s="53"/>
      <c r="I126" s="53"/>
      <c r="J126" s="53"/>
      <c r="K126" s="53"/>
      <c r="L126" s="113"/>
      <c r="M126" s="113"/>
      <c r="N126" s="84"/>
    </row>
    <row r="127" spans="1:14" s="54" customFormat="1" ht="45" customHeight="1" thickBot="1">
      <c r="A127" s="136" t="s">
        <v>44</v>
      </c>
      <c r="B127" s="137"/>
      <c r="C127" s="137"/>
      <c r="D127" s="137"/>
      <c r="E127" s="138"/>
      <c r="F127" s="85">
        <f>SUM(F125:F126)</f>
        <v>8282012</v>
      </c>
      <c r="G127" s="86">
        <f>SUM(G125:G126)</f>
        <v>7682072</v>
      </c>
      <c r="H127" s="87">
        <f>H125</f>
        <v>45.300000000000004</v>
      </c>
      <c r="I127" s="88">
        <f t="shared" ref="I127:M127" si="12">I125</f>
        <v>36.299999999999997</v>
      </c>
      <c r="J127" s="89">
        <f t="shared" si="12"/>
        <v>260.89999999999998</v>
      </c>
      <c r="K127" s="97">
        <f t="shared" si="12"/>
        <v>247.79999999999995</v>
      </c>
      <c r="L127" s="89">
        <f t="shared" si="12"/>
        <v>2344</v>
      </c>
      <c r="M127" s="97">
        <f t="shared" si="12"/>
        <v>1344</v>
      </c>
      <c r="N127" s="90"/>
    </row>
  </sheetData>
  <mergeCells count="37">
    <mergeCell ref="L2:M2"/>
    <mergeCell ref="B37:B42"/>
    <mergeCell ref="A1:N1"/>
    <mergeCell ref="A2:A3"/>
    <mergeCell ref="B2:B3"/>
    <mergeCell ref="C2:C3"/>
    <mergeCell ref="D2:D3"/>
    <mergeCell ref="F2:F3"/>
    <mergeCell ref="G2:G3"/>
    <mergeCell ref="H2:I2"/>
    <mergeCell ref="J2:K2"/>
    <mergeCell ref="N2:N3"/>
    <mergeCell ref="B4:B19"/>
    <mergeCell ref="A20:E20"/>
    <mergeCell ref="B21:B30"/>
    <mergeCell ref="A33:E33"/>
    <mergeCell ref="A36:E36"/>
    <mergeCell ref="A102:E102"/>
    <mergeCell ref="A43:E43"/>
    <mergeCell ref="A45:E45"/>
    <mergeCell ref="B46:B49"/>
    <mergeCell ref="A50:E50"/>
    <mergeCell ref="A60:E60"/>
    <mergeCell ref="B61:B70"/>
    <mergeCell ref="A71:E71"/>
    <mergeCell ref="A76:E76"/>
    <mergeCell ref="B77:B90"/>
    <mergeCell ref="A91:E91"/>
    <mergeCell ref="B92:B101"/>
    <mergeCell ref="A126:E126"/>
    <mergeCell ref="A127:E127"/>
    <mergeCell ref="A104:E104"/>
    <mergeCell ref="A107:E107"/>
    <mergeCell ref="B108:B122"/>
    <mergeCell ref="A123:E123"/>
    <mergeCell ref="A124:N124"/>
    <mergeCell ref="A125:E125"/>
  </mergeCells>
  <pageMargins left="0.23622047244094491" right="0.19685039370078741" top="0.68" bottom="0.53" header="0.31496062992125984" footer="0.27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2016 YILI KÖYDES YOL </vt:lpstr>
      <vt:lpstr>'2016 YILI KÖYDES YOL 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OZELIDARE</cp:lastModifiedBy>
  <cp:lastPrinted>2016-10-03T06:54:17Z</cp:lastPrinted>
  <dcterms:created xsi:type="dcterms:W3CDTF">2004-06-02T10:37:14Z</dcterms:created>
  <dcterms:modified xsi:type="dcterms:W3CDTF">2016-10-14T06:59:28Z</dcterms:modified>
</cp:coreProperties>
</file>